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75" windowWidth="15570" windowHeight="9810"/>
  </bookViews>
  <sheets>
    <sheet name="стр.1" sheetId="1" r:id="rId1"/>
    <sheet name="Лист1" sheetId="2" r:id="rId2"/>
  </sheets>
  <definedNames>
    <definedName name="_xlnm.Print_Titles" localSheetId="0">стр.1!$15:$19</definedName>
    <definedName name="_xlnm.Print_Area" localSheetId="0">стр.1!$A$1:$FM$40</definedName>
  </definedNames>
  <calcPr calcId="124519"/>
</workbook>
</file>

<file path=xl/calcChain.xml><?xml version="1.0" encoding="utf-8"?>
<calcChain xmlns="http://schemas.openxmlformats.org/spreadsheetml/2006/main">
  <c r="E38" i="2"/>
  <c r="EV39" i="1"/>
  <c r="EV38"/>
  <c r="EV37"/>
  <c r="EV36"/>
  <c r="EV35"/>
  <c r="EV34"/>
  <c r="EV33"/>
  <c r="EV32"/>
  <c r="J27" i="2"/>
  <c r="L26"/>
  <c r="H27"/>
  <c r="F27"/>
  <c r="D26"/>
  <c r="G16"/>
  <c r="EV27" i="1"/>
  <c r="FL27"/>
  <c r="EV26"/>
  <c r="FM26" s="1"/>
  <c r="EV20"/>
  <c r="FM20" s="1"/>
  <c r="EV31"/>
  <c r="EV28"/>
  <c r="EV30"/>
  <c r="EV29"/>
  <c r="EV21"/>
  <c r="FM21" s="1"/>
  <c r="EV25"/>
  <c r="FM25" s="1"/>
  <c r="EV24"/>
  <c r="FL24" s="1"/>
  <c r="EV23"/>
  <c r="FL23"/>
  <c r="EV22"/>
  <c r="FM22" s="1"/>
  <c r="FM24"/>
  <c r="FM23"/>
  <c r="FM27"/>
  <c r="FL21"/>
  <c r="FL20"/>
  <c r="FL22" l="1"/>
  <c r="FL26"/>
  <c r="FL25"/>
</calcChain>
</file>

<file path=xl/sharedStrings.xml><?xml version="1.0" encoding="utf-8"?>
<sst xmlns="http://schemas.openxmlformats.org/spreadsheetml/2006/main" count="147" uniqueCount="92">
  <si>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</si>
  <si>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</si>
  <si>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</si>
  <si>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</si>
  <si>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</si>
  <si>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</si>
  <si>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</si>
  <si>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</si>
  <si>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</si>
  <si>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</si>
  <si>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</si>
  <si>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</si>
  <si>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</si>
  <si>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</si>
  <si>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</si>
  <si>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</si>
  <si>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</si>
  <si>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</si>
  <si>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</si>
  <si>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</si>
  <si>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</si>
  <si>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</si>
  <si>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</si>
  <si>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</si>
  <si>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</si>
  <si>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Количество, объем товаров (работ, услуг)</t>
  </si>
  <si>
    <t>Закрытое акционерное общество "Совэкс"</t>
  </si>
  <si>
    <t>аэропорта "Пулково"</t>
  </si>
  <si>
    <t>Закрытое акционерное общество «Совэкс»,</t>
  </si>
  <si>
    <t xml:space="preserve"> факс (812) 677-41-91, e-mail: tzksovex@sovex.ru, www.sovex.ru</t>
  </si>
  <si>
    <t>2</t>
  </si>
  <si>
    <t>3</t>
  </si>
  <si>
    <t>4</t>
  </si>
  <si>
    <t>5</t>
  </si>
  <si>
    <t>ТС-1</t>
  </si>
  <si>
    <t xml:space="preserve"> Цена 
за единицу товара (работ, услуг)
(тыс. руб.)*</t>
  </si>
  <si>
    <t>*- средневзвешанная цена за месяц за единицу товара (тыс.руб)</t>
  </si>
  <si>
    <t>6</t>
  </si>
  <si>
    <t>Топливозаправщик аэродромный ТЗА-22</t>
  </si>
  <si>
    <t>7</t>
  </si>
  <si>
    <t>Топливозаправщик аэродромный ТЗА-45</t>
  </si>
  <si>
    <t>8</t>
  </si>
  <si>
    <t>9</t>
  </si>
  <si>
    <t>10</t>
  </si>
  <si>
    <t>11</t>
  </si>
  <si>
    <t>летний 2012</t>
  </si>
  <si>
    <t>25.03.12</t>
  </si>
  <si>
    <t>01.04.12</t>
  </si>
  <si>
    <t>01.05.12</t>
  </si>
  <si>
    <t>01.06.12</t>
  </si>
  <si>
    <t>01.07.12</t>
  </si>
  <si>
    <t>01.08.12</t>
  </si>
  <si>
    <t>01.09.12</t>
  </si>
  <si>
    <t>01.10.12</t>
  </si>
  <si>
    <t>12</t>
  </si>
  <si>
    <t>13</t>
  </si>
  <si>
    <t>Номенклатура, Базовая единица измерения</t>
  </si>
  <si>
    <t>Март 2012 г.</t>
  </si>
  <si>
    <t>Количество (в базовых единицах)</t>
  </si>
  <si>
    <t>Стоимость</t>
  </si>
  <si>
    <t>ТС-1, т</t>
  </si>
  <si>
    <t>ТС-1 экспорт, т</t>
  </si>
  <si>
    <t>Итог</t>
  </si>
  <si>
    <t>Май 2012 г.</t>
  </si>
  <si>
    <t>Июнь 2012 г.</t>
  </si>
  <si>
    <t>Июль 2012 г.</t>
  </si>
  <si>
    <t>Август 2012 г.</t>
  </si>
  <si>
    <t>Сентябрь 2012 г.</t>
  </si>
  <si>
    <t>24.04.2012</t>
  </si>
  <si>
    <t>13.07.2012</t>
  </si>
  <si>
    <t>20.06.2012</t>
  </si>
  <si>
    <t>15.09.2012</t>
  </si>
  <si>
    <t>ННЗ 64200 CD3DEJK</t>
  </si>
  <si>
    <t>14</t>
  </si>
  <si>
    <t>15</t>
  </si>
  <si>
    <t>ННЗ 64200 CD3DEJK1</t>
  </si>
  <si>
    <t>ННЗ 64200 CD43DEJK</t>
  </si>
  <si>
    <t>16</t>
  </si>
  <si>
    <t>17</t>
  </si>
  <si>
    <t>18</t>
  </si>
  <si>
    <t xml:space="preserve">Насос 03H1-GG </t>
  </si>
  <si>
    <t>Насос 06D1-GAR</t>
  </si>
  <si>
    <t>19</t>
  </si>
  <si>
    <t>01.06.2012</t>
  </si>
  <si>
    <t>09.08.2012</t>
  </si>
  <si>
    <t>Плотномер лабораторный DMA</t>
  </si>
  <si>
    <t>Плотномер лабораторный цифровой</t>
  </si>
  <si>
    <t>01.09.2012</t>
  </si>
  <si>
    <t>Счетчик жидкости MKA 3350 A2</t>
  </si>
  <si>
    <t>Октябрь 2012 г.</t>
  </si>
  <si>
    <t xml:space="preserve">196210, г. Санкт-Петербург, ул. Пилотов, д. 35, генеральный директор Бахмет Андрей Анатольевич, тел. (812) 677-41-81, </t>
  </si>
  <si>
    <t>V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</si>
</sst>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8"/>
      <color theme="2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0" xfId="3" applyFont="1" applyAlignment="1">
      <alignment vertical="center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3" xfId="2" applyNumberFormat="1" applyFont="1" applyFill="1" applyBorder="1" applyAlignment="1">
      <alignment horizontal="left" vertical="top"/>
    </xf>
    <xf numFmtId="0" fontId="7" fillId="2" borderId="3" xfId="2" applyNumberFormat="1" applyFont="1" applyFill="1" applyBorder="1" applyAlignment="1">
      <alignment horizontal="center" vertical="top" wrapText="1"/>
    </xf>
    <xf numFmtId="0" fontId="8" fillId="2" borderId="3" xfId="2" applyNumberFormat="1" applyFont="1" applyFill="1" applyBorder="1" applyAlignment="1">
      <alignment horizontal="left" vertical="top" wrapText="1"/>
    </xf>
    <xf numFmtId="164" fontId="8" fillId="2" borderId="3" xfId="2" applyNumberFormat="1" applyFont="1" applyFill="1" applyBorder="1" applyAlignment="1">
      <alignment horizontal="right" vertical="top" wrapText="1"/>
    </xf>
    <xf numFmtId="4" fontId="8" fillId="2" borderId="3" xfId="2" applyNumberFormat="1" applyFont="1" applyFill="1" applyBorder="1" applyAlignment="1">
      <alignment horizontal="right" vertical="top" wrapText="1"/>
    </xf>
    <xf numFmtId="164" fontId="7" fillId="2" borderId="3" xfId="2" applyNumberFormat="1" applyFont="1" applyFill="1" applyBorder="1" applyAlignment="1">
      <alignment horizontal="right" vertical="top" wrapText="1"/>
    </xf>
    <xf numFmtId="4" fontId="7" fillId="2" borderId="3" xfId="2" applyNumberFormat="1" applyFont="1" applyFill="1" applyBorder="1" applyAlignment="1">
      <alignment horizontal="right" vertical="top" wrapText="1"/>
    </xf>
    <xf numFmtId="43" fontId="9" fillId="0" borderId="0" xfId="3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left" vertical="top" wrapText="1"/>
    </xf>
  </cellXfs>
  <cellStyles count="4">
    <cellStyle name="Денежный" xfId="1" builtinId="4"/>
    <cellStyle name="Обычный" xfId="0" builtinId="0"/>
    <cellStyle name="Обычный_Лист1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40"/>
  <sheetViews>
    <sheetView tabSelected="1" view="pageBreakPreview" zoomScale="79" zoomScaleSheetLayoutView="79" workbookViewId="0">
      <pane xSplit="6" ySplit="19" topLeftCell="G20" activePane="bottomRight" state="frozen"/>
      <selection pane="topRight" activeCell="G1" sqref="G1"/>
      <selection pane="bottomLeft" activeCell="A20" sqref="A20"/>
      <selection pane="bottomRight" activeCell="FN25" sqref="FN25"/>
    </sheetView>
  </sheetViews>
  <sheetFormatPr defaultColWidth="0.85546875" defaultRowHeight="15"/>
  <cols>
    <col min="1" max="1" width="1.5703125" style="1" customWidth="1"/>
    <col min="2" max="3" width="0.85546875" style="1"/>
    <col min="4" max="6" width="0.28515625" style="1" customWidth="1"/>
    <col min="7" max="15" width="0.85546875" style="1"/>
    <col min="16" max="16" width="0.7109375" style="1" customWidth="1"/>
    <col min="17" max="17" width="0.140625" style="1" hidden="1" customWidth="1"/>
    <col min="18" max="18" width="0.85546875" style="1" hidden="1" customWidth="1"/>
    <col min="19" max="19" width="0.85546875" style="1" customWidth="1"/>
    <col min="20" max="20" width="0.85546875" style="1"/>
    <col min="21" max="31" width="0.85546875" style="1" customWidth="1"/>
    <col min="32" max="32" width="1.5703125" style="1" customWidth="1"/>
    <col min="33" max="33" width="0.85546875" style="1" customWidth="1"/>
    <col min="34" max="36" width="1.5703125" style="1" customWidth="1"/>
    <col min="37" max="41" width="0.85546875" style="1" customWidth="1"/>
    <col min="42" max="42" width="0.28515625" style="1" customWidth="1"/>
    <col min="43" max="44" width="0.85546875" style="1" hidden="1" customWidth="1"/>
    <col min="45" max="45" width="0.5703125" style="1" hidden="1" customWidth="1"/>
    <col min="46" max="46" width="1.7109375" style="1" customWidth="1"/>
    <col min="47" max="47" width="3.5703125" style="1" customWidth="1"/>
    <col min="48" max="54" width="0.85546875" style="1" customWidth="1"/>
    <col min="55" max="56" width="0.140625" style="1" customWidth="1"/>
    <col min="57" max="57" width="0.7109375" style="1" hidden="1" customWidth="1"/>
    <col min="58" max="59" width="0.85546875" style="1" hidden="1" customWidth="1"/>
    <col min="60" max="60" width="0.140625" style="1" customWidth="1"/>
    <col min="61" max="94" width="0.85546875" style="1" customWidth="1"/>
    <col min="95" max="95" width="0.140625" style="1" customWidth="1"/>
    <col min="96" max="118" width="0.85546875" style="1" customWidth="1"/>
    <col min="119" max="124" width="0.85546875" style="1"/>
    <col min="125" max="125" width="8.7109375" style="1" customWidth="1"/>
    <col min="126" max="126" width="10.5703125" style="1" customWidth="1"/>
    <col min="127" max="130" width="0.85546875" style="1"/>
    <col min="131" max="131" width="0.42578125" style="1" customWidth="1"/>
    <col min="132" max="137" width="0.85546875" style="1" hidden="1" customWidth="1"/>
    <col min="138" max="138" width="0.28515625" style="1" hidden="1" customWidth="1"/>
    <col min="139" max="139" width="4.5703125" style="1" customWidth="1"/>
    <col min="140" max="146" width="0.85546875" style="1"/>
    <col min="147" max="147" width="3.42578125" style="1" customWidth="1"/>
    <col min="148" max="148" width="5.5703125" style="1" customWidth="1"/>
    <col min="149" max="150" width="3.42578125" style="1" hidden="1" customWidth="1"/>
    <col min="151" max="151" width="1" style="1" customWidth="1"/>
    <col min="152" max="152" width="2" style="1" customWidth="1"/>
    <col min="153" max="153" width="2.85546875" style="1" customWidth="1"/>
    <col min="154" max="156" width="3.140625" style="1" customWidth="1"/>
    <col min="157" max="159" width="0.85546875" style="1"/>
    <col min="160" max="160" width="0.140625" style="1" customWidth="1"/>
    <col min="161" max="162" width="0.85546875" style="1" hidden="1" customWidth="1"/>
    <col min="163" max="163" width="0.140625" style="1" hidden="1" customWidth="1"/>
    <col min="164" max="164" width="0.85546875" style="1" hidden="1" customWidth="1"/>
    <col min="165" max="165" width="0.5703125" style="1" hidden="1" customWidth="1"/>
    <col min="166" max="166" width="0.85546875" style="1" hidden="1" customWidth="1"/>
    <col min="167" max="167" width="1.28515625" style="1" customWidth="1"/>
    <col min="168" max="168" width="11.140625" style="1" hidden="1" customWidth="1"/>
    <col min="169" max="169" width="16.42578125" style="1" hidden="1" customWidth="1"/>
    <col min="170" max="170" width="20.140625" style="1" customWidth="1"/>
    <col min="171" max="16384" width="0.85546875" style="1"/>
  </cols>
  <sheetData>
    <row r="1" spans="1:167" s="3" customFormat="1" ht="14.25" customHeight="1">
      <c r="FK1" s="4" t="s">
        <v>12</v>
      </c>
    </row>
    <row r="2" spans="1:167" s="3" customFormat="1" ht="7.5" customHeight="1"/>
    <row r="3" spans="1:167" s="5" customFormat="1" ht="16.5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pans="1:167" s="5" customFormat="1" ht="16.5">
      <c r="A4" s="43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</row>
    <row r="5" spans="1:167" s="3" customFormat="1" ht="15.75"/>
    <row r="6" spans="1:167" s="3" customFormat="1" ht="15.75">
      <c r="A6" s="3" t="s">
        <v>14</v>
      </c>
      <c r="W6" s="7" t="s">
        <v>26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167" s="3" customFormat="1" ht="15.75">
      <c r="A7" s="3" t="s">
        <v>7</v>
      </c>
    </row>
    <row r="8" spans="1:167" s="3" customFormat="1" ht="15.75">
      <c r="A8" s="3" t="s">
        <v>8</v>
      </c>
      <c r="S8" s="44" t="s">
        <v>27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</row>
    <row r="9" spans="1:167" s="3" customFormat="1" ht="15.75">
      <c r="A9" s="3" t="s">
        <v>22</v>
      </c>
    </row>
    <row r="10" spans="1:167" s="3" customFormat="1" ht="15.75">
      <c r="A10" s="3" t="s">
        <v>9</v>
      </c>
      <c r="M10" s="49" t="s">
        <v>45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</row>
    <row r="11" spans="1:167" s="3" customFormat="1" ht="15.75">
      <c r="A11" s="3" t="s">
        <v>10</v>
      </c>
      <c r="AK11" s="7"/>
      <c r="AL11" s="7"/>
      <c r="AM11" s="7"/>
      <c r="AN11" s="7"/>
      <c r="AO11" s="7"/>
      <c r="AP11" s="7" t="s">
        <v>28</v>
      </c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167" s="3" customFormat="1" ht="15.75">
      <c r="A12" s="7" t="s">
        <v>90</v>
      </c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</row>
    <row r="13" spans="1:167" s="3" customFormat="1" ht="15.75">
      <c r="A13" s="3" t="s">
        <v>29</v>
      </c>
    </row>
    <row r="14" spans="1:167" s="6" customFormat="1" ht="16.5" thickBot="1"/>
    <row r="15" spans="1:167" s="2" customFormat="1" ht="14.25" customHeight="1">
      <c r="A15" s="36" t="s">
        <v>0</v>
      </c>
      <c r="B15" s="37"/>
      <c r="C15" s="37"/>
      <c r="D15" s="37"/>
      <c r="E15" s="37"/>
      <c r="F15" s="37"/>
      <c r="G15" s="37" t="s">
        <v>1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 t="s">
        <v>18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50" t="s">
        <v>6</v>
      </c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45" t="s">
        <v>35</v>
      </c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37" t="s">
        <v>25</v>
      </c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 t="s">
        <v>24</v>
      </c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47"/>
    </row>
    <row r="16" spans="1:167" s="2" customFormat="1" ht="27.75" customHeight="1">
      <c r="A16" s="3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 t="s">
        <v>16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 t="s">
        <v>17</v>
      </c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48"/>
    </row>
    <row r="17" spans="1:169" s="2" customFormat="1" ht="14.25" customHeight="1">
      <c r="A17" s="3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 t="s">
        <v>15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 t="s">
        <v>23</v>
      </c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 t="s">
        <v>19</v>
      </c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40" t="s">
        <v>3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 t="s">
        <v>4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35" t="s">
        <v>20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 t="s">
        <v>21</v>
      </c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 t="s">
        <v>5</v>
      </c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48"/>
    </row>
    <row r="18" spans="1:169" s="2" customFormat="1" ht="59.25" customHeight="1">
      <c r="A18" s="38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 t="s">
        <v>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 t="s">
        <v>2</v>
      </c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48"/>
    </row>
    <row r="19" spans="1:169" s="2" customFormat="1" ht="13.5" customHeight="1">
      <c r="A19" s="41">
        <v>1</v>
      </c>
      <c r="B19" s="39"/>
      <c r="C19" s="39"/>
      <c r="D19" s="39"/>
      <c r="E19" s="39"/>
      <c r="F19" s="39"/>
      <c r="G19" s="39">
        <v>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>
        <v>3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>
        <v>4</v>
      </c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>
        <v>5</v>
      </c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>
        <v>6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>
        <v>7</v>
      </c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>
        <v>8</v>
      </c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>
        <v>9</v>
      </c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>
        <v>10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>
        <v>11</v>
      </c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>
        <v>12</v>
      </c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>
        <v>13</v>
      </c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51"/>
      <c r="FL19" s="9"/>
      <c r="FM19" s="9"/>
    </row>
    <row r="20" spans="1:169" s="2" customFormat="1" ht="27.75" customHeight="1">
      <c r="A20" s="41">
        <v>1</v>
      </c>
      <c r="B20" s="39"/>
      <c r="C20" s="39"/>
      <c r="D20" s="39"/>
      <c r="E20" s="39"/>
      <c r="F20" s="39"/>
      <c r="G20" s="25" t="s">
        <v>46</v>
      </c>
      <c r="H20" s="25"/>
      <c r="I20" s="25"/>
      <c r="J20" s="25"/>
      <c r="K20" s="25"/>
      <c r="L20" s="25"/>
      <c r="M20" s="25"/>
      <c r="N20" s="25"/>
      <c r="O20" s="25"/>
      <c r="P20" s="25"/>
      <c r="Q20" s="10"/>
      <c r="R20" s="10"/>
      <c r="S20" s="26">
        <v>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>
        <v>0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 t="s">
        <v>34</v>
      </c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8">
        <v>0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>
        <v>0</v>
      </c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>
        <v>0</v>
      </c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>
        <v>0</v>
      </c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6" t="s">
        <v>91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42">
        <v>28.870999999999999</v>
      </c>
      <c r="DW20" s="42"/>
      <c r="DX20" s="42"/>
      <c r="DY20" s="42"/>
      <c r="DZ20" s="42"/>
      <c r="EA20" s="42"/>
      <c r="EB20" s="21"/>
      <c r="EC20" s="21"/>
      <c r="ED20" s="21"/>
      <c r="EE20" s="21"/>
      <c r="EF20" s="21"/>
      <c r="EG20" s="21"/>
      <c r="EH20" s="21"/>
      <c r="EI20" s="23">
        <v>13160.884</v>
      </c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52">
        <f t="shared" ref="EV20:EV25" si="0">EI20*DV20</f>
        <v>379967.881964</v>
      </c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4"/>
      <c r="FL20" s="20">
        <f t="shared" ref="FL20:FL27" si="1">EV20/DV20</f>
        <v>13160.884</v>
      </c>
      <c r="FM20" s="20">
        <f t="shared" ref="FM20:FM27" si="2">EV20/EI20</f>
        <v>28.870999999999999</v>
      </c>
    </row>
    <row r="21" spans="1:169" s="9" customFormat="1" ht="25.15" customHeight="1">
      <c r="A21" s="24" t="s">
        <v>30</v>
      </c>
      <c r="B21" s="25"/>
      <c r="C21" s="25"/>
      <c r="D21" s="25"/>
      <c r="E21" s="25"/>
      <c r="F21" s="25"/>
      <c r="G21" s="25" t="s">
        <v>47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>
        <v>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>
        <v>0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 t="s">
        <v>34</v>
      </c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8">
        <v>0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>
        <v>0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>
        <v>0</v>
      </c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>
        <v>0</v>
      </c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6" t="s">
        <v>91</v>
      </c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3">
        <v>28.853999999999999</v>
      </c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>
        <v>32858.839999999997</v>
      </c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>
        <f t="shared" si="0"/>
        <v>948108.96935999987</v>
      </c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7"/>
      <c r="FL21" s="20">
        <f t="shared" si="1"/>
        <v>32858.839999999997</v>
      </c>
      <c r="FM21" s="20">
        <f t="shared" si="2"/>
        <v>28.853999999999999</v>
      </c>
    </row>
    <row r="22" spans="1:169" s="9" customFormat="1" ht="36" customHeight="1">
      <c r="A22" s="24" t="s">
        <v>31</v>
      </c>
      <c r="B22" s="25"/>
      <c r="C22" s="25"/>
      <c r="D22" s="25"/>
      <c r="E22" s="25"/>
      <c r="F22" s="25"/>
      <c r="G22" s="25" t="s">
        <v>48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6"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>
        <v>0</v>
      </c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 t="s">
        <v>34</v>
      </c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8">
        <v>0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>
        <v>0</v>
      </c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>
        <v>0</v>
      </c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>
        <v>0</v>
      </c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6" t="s">
        <v>91</v>
      </c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3">
        <v>28.452000000000002</v>
      </c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>
        <v>29521.77</v>
      </c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>
        <f t="shared" si="0"/>
        <v>839953.4000400001</v>
      </c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7"/>
      <c r="FL22" s="20">
        <f t="shared" si="1"/>
        <v>29521.77</v>
      </c>
      <c r="FM22" s="20">
        <f t="shared" si="2"/>
        <v>28.452000000000002</v>
      </c>
    </row>
    <row r="23" spans="1:169" s="9" customFormat="1" ht="25.15" customHeight="1">
      <c r="A23" s="24" t="s">
        <v>32</v>
      </c>
      <c r="B23" s="25"/>
      <c r="C23" s="25"/>
      <c r="D23" s="25"/>
      <c r="E23" s="25"/>
      <c r="F23" s="25"/>
      <c r="G23" s="25" t="s">
        <v>49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>
        <v>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>
        <v>0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 t="s">
        <v>34</v>
      </c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8">
        <v>0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>
        <v>0</v>
      </c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>
        <v>0</v>
      </c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>
        <v>0</v>
      </c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6" t="s">
        <v>91</v>
      </c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3">
        <v>28.183</v>
      </c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>
        <v>42997.432999999997</v>
      </c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>
        <f t="shared" si="0"/>
        <v>1211796.6542389998</v>
      </c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7"/>
      <c r="FL23" s="20">
        <f t="shared" si="1"/>
        <v>42997.432999999997</v>
      </c>
      <c r="FM23" s="20">
        <f t="shared" si="2"/>
        <v>28.182999999999996</v>
      </c>
    </row>
    <row r="24" spans="1:169" s="9" customFormat="1" ht="28.5" customHeight="1">
      <c r="A24" s="24" t="s">
        <v>33</v>
      </c>
      <c r="B24" s="25"/>
      <c r="C24" s="25"/>
      <c r="D24" s="25"/>
      <c r="E24" s="25"/>
      <c r="F24" s="25"/>
      <c r="G24" s="25" t="s">
        <v>50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>
        <v>0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>
        <v>0</v>
      </c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 t="s">
        <v>34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8">
        <v>0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>
        <v>0</v>
      </c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>
        <v>0</v>
      </c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>
        <v>0</v>
      </c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6" t="s">
        <v>91</v>
      </c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3">
        <v>27.257999999999999</v>
      </c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>
        <v>54696.235999999997</v>
      </c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>
        <f t="shared" si="0"/>
        <v>1490910.0008879998</v>
      </c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7"/>
      <c r="FL24" s="20">
        <f t="shared" si="1"/>
        <v>54696.235999999997</v>
      </c>
      <c r="FM24" s="20">
        <f t="shared" si="2"/>
        <v>27.257999999999996</v>
      </c>
    </row>
    <row r="25" spans="1:169" s="9" customFormat="1" ht="30.75" customHeight="1">
      <c r="A25" s="24" t="s">
        <v>37</v>
      </c>
      <c r="B25" s="25"/>
      <c r="C25" s="25"/>
      <c r="D25" s="25"/>
      <c r="E25" s="25"/>
      <c r="F25" s="25"/>
      <c r="G25" s="25" t="s">
        <v>51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>
        <v>0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>
        <v>0</v>
      </c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 t="s">
        <v>34</v>
      </c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8">
        <v>0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>
        <v>0</v>
      </c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>
        <v>0</v>
      </c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>
        <v>0</v>
      </c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6" t="s">
        <v>91</v>
      </c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3">
        <v>27.587</v>
      </c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>
        <v>48242.459000000003</v>
      </c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>
        <f t="shared" si="0"/>
        <v>1330864.7164330001</v>
      </c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7"/>
      <c r="FL25" s="20">
        <f t="shared" si="1"/>
        <v>48242.459000000003</v>
      </c>
      <c r="FM25" s="20">
        <f t="shared" si="2"/>
        <v>27.587</v>
      </c>
    </row>
    <row r="26" spans="1:169" s="9" customFormat="1" ht="30.75" customHeight="1">
      <c r="A26" s="24" t="s">
        <v>39</v>
      </c>
      <c r="B26" s="25"/>
      <c r="C26" s="25"/>
      <c r="D26" s="25"/>
      <c r="E26" s="25"/>
      <c r="F26" s="25"/>
      <c r="G26" s="25" t="s">
        <v>52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>
        <v>0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>
        <v>0</v>
      </c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 t="s">
        <v>34</v>
      </c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8">
        <v>0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>
        <v>0</v>
      </c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>
        <v>0</v>
      </c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>
        <v>0</v>
      </c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6" t="s">
        <v>91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3">
        <v>29.065000000000001</v>
      </c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>
        <v>27742.465</v>
      </c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>
        <f>EI26*DV26</f>
        <v>806334.74522500008</v>
      </c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7"/>
      <c r="FL26" s="20">
        <f t="shared" si="1"/>
        <v>27742.465</v>
      </c>
      <c r="FM26" s="20">
        <f t="shared" si="2"/>
        <v>29.065000000000001</v>
      </c>
    </row>
    <row r="27" spans="1:169" s="9" customFormat="1" ht="30.75" customHeight="1">
      <c r="A27" s="24" t="s">
        <v>41</v>
      </c>
      <c r="B27" s="25"/>
      <c r="C27" s="25"/>
      <c r="D27" s="25"/>
      <c r="E27" s="25"/>
      <c r="F27" s="25"/>
      <c r="G27" s="25" t="s">
        <v>53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>
        <v>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>
        <v>0</v>
      </c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 t="s">
        <v>34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8">
        <v>0</v>
      </c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>
        <v>0</v>
      </c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>
        <v>0</v>
      </c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>
        <v>0</v>
      </c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6" t="s">
        <v>91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3">
        <v>30.068999999999999</v>
      </c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>
        <v>33787.728999999999</v>
      </c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>
        <f>EI27*DV27</f>
        <v>1015963.223301</v>
      </c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7"/>
      <c r="FL27" s="20">
        <f t="shared" si="1"/>
        <v>33787.728999999999</v>
      </c>
      <c r="FM27" s="20">
        <f t="shared" si="2"/>
        <v>30.068999999999999</v>
      </c>
    </row>
    <row r="28" spans="1:169" s="9" customFormat="1" ht="55.5" customHeight="1">
      <c r="A28" s="24" t="s">
        <v>42</v>
      </c>
      <c r="B28" s="25"/>
      <c r="C28" s="25"/>
      <c r="D28" s="25"/>
      <c r="E28" s="25"/>
      <c r="F28" s="25"/>
      <c r="G28" s="29" t="s">
        <v>68</v>
      </c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22"/>
      <c r="S28" s="26" t="s">
        <v>38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>
        <v>0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>
        <v>0</v>
      </c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8">
        <v>0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>
        <v>0</v>
      </c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>
        <v>0</v>
      </c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>
        <v>0</v>
      </c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6" t="s">
        <v>91</v>
      </c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34">
        <v>12540.128000000001</v>
      </c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23">
        <v>1</v>
      </c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32">
        <f t="shared" ref="EV28:EV33" si="3">DV28*EI28</f>
        <v>12540.128000000001</v>
      </c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3"/>
      <c r="FL28" s="11"/>
      <c r="FM28" s="11"/>
    </row>
    <row r="29" spans="1:169" s="2" customFormat="1" ht="77.25" customHeight="1">
      <c r="A29" s="24" t="s">
        <v>43</v>
      </c>
      <c r="B29" s="25"/>
      <c r="C29" s="25"/>
      <c r="D29" s="25"/>
      <c r="E29" s="25"/>
      <c r="F29" s="25"/>
      <c r="G29" s="29" t="s">
        <v>68</v>
      </c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22"/>
      <c r="S29" s="26" t="s">
        <v>38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>
        <v>0</v>
      </c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>
        <v>0</v>
      </c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8">
        <v>0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>
        <v>0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>
        <v>0</v>
      </c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>
        <v>0</v>
      </c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6" t="s">
        <v>91</v>
      </c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34">
        <v>12540.495000000001</v>
      </c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23">
        <v>1</v>
      </c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32">
        <f t="shared" si="3"/>
        <v>12540.495000000001</v>
      </c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3"/>
      <c r="FL29" s="11"/>
      <c r="FM29" s="11"/>
    </row>
    <row r="30" spans="1:169" s="2" customFormat="1" ht="74.25" customHeight="1">
      <c r="A30" s="24" t="s">
        <v>44</v>
      </c>
      <c r="B30" s="25"/>
      <c r="C30" s="25"/>
      <c r="D30" s="25"/>
      <c r="E30" s="25"/>
      <c r="F30" s="25"/>
      <c r="G30" s="29" t="s">
        <v>69</v>
      </c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22"/>
      <c r="S30" s="26" t="s">
        <v>38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>
        <v>0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>
        <v>0</v>
      </c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8">
        <v>0</v>
      </c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>
        <v>0</v>
      </c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>
        <v>0</v>
      </c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>
        <v>0</v>
      </c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6" t="s">
        <v>91</v>
      </c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34">
        <v>12531.808999999999</v>
      </c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23">
        <v>1</v>
      </c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32">
        <f t="shared" si="3"/>
        <v>12531.808999999999</v>
      </c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3"/>
      <c r="FL30" s="11"/>
      <c r="FM30" s="11"/>
    </row>
    <row r="31" spans="1:169" s="2" customFormat="1" ht="60" customHeight="1">
      <c r="A31" s="24" t="s">
        <v>54</v>
      </c>
      <c r="B31" s="25"/>
      <c r="C31" s="25"/>
      <c r="D31" s="25"/>
      <c r="E31" s="25"/>
      <c r="F31" s="25"/>
      <c r="G31" s="29" t="s">
        <v>70</v>
      </c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22"/>
      <c r="S31" s="26" t="s">
        <v>40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>
        <v>0</v>
      </c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>
        <v>0</v>
      </c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8">
        <v>0</v>
      </c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>
        <v>0</v>
      </c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>
        <v>0</v>
      </c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>
        <v>0</v>
      </c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6" t="s">
        <v>91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34">
        <v>7000</v>
      </c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23">
        <v>1</v>
      </c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32">
        <f t="shared" si="3"/>
        <v>7000</v>
      </c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3"/>
      <c r="FL31" s="11"/>
      <c r="FM31" s="11"/>
    </row>
    <row r="32" spans="1:169" s="2" customFormat="1" ht="60" customHeight="1">
      <c r="A32" s="24" t="s">
        <v>55</v>
      </c>
      <c r="B32" s="25"/>
      <c r="C32" s="25"/>
      <c r="D32" s="25"/>
      <c r="E32" s="25"/>
      <c r="F32" s="25"/>
      <c r="G32" s="29" t="s">
        <v>71</v>
      </c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22"/>
      <c r="S32" s="26">
        <v>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 t="s">
        <v>72</v>
      </c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>
        <v>0</v>
      </c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8">
        <v>0</v>
      </c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>
        <v>0</v>
      </c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>
        <v>0</v>
      </c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>
        <v>0</v>
      </c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6" t="s">
        <v>91</v>
      </c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34">
        <v>111.31</v>
      </c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23">
        <v>3</v>
      </c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32">
        <f t="shared" si="3"/>
        <v>333.93</v>
      </c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  <c r="FL32" s="11"/>
      <c r="FM32" s="11"/>
    </row>
    <row r="33" spans="1:169" s="2" customFormat="1" ht="60" customHeight="1">
      <c r="A33" s="24" t="s">
        <v>73</v>
      </c>
      <c r="B33" s="25"/>
      <c r="C33" s="25"/>
      <c r="D33" s="25"/>
      <c r="E33" s="25"/>
      <c r="F33" s="25"/>
      <c r="G33" s="29" t="s">
        <v>71</v>
      </c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22"/>
      <c r="S33" s="26">
        <v>0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 t="s">
        <v>75</v>
      </c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>
        <v>0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8">
        <v>0</v>
      </c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>
        <v>0</v>
      </c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>
        <v>0</v>
      </c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>
        <v>0</v>
      </c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6" t="s">
        <v>91</v>
      </c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34">
        <v>105.09</v>
      </c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23">
        <v>2</v>
      </c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32">
        <f t="shared" si="3"/>
        <v>210.18</v>
      </c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3"/>
      <c r="FL33" s="11"/>
      <c r="FM33" s="11"/>
    </row>
    <row r="34" spans="1:169" s="2" customFormat="1" ht="60" customHeight="1">
      <c r="A34" s="24" t="s">
        <v>74</v>
      </c>
      <c r="B34" s="25"/>
      <c r="C34" s="25"/>
      <c r="D34" s="25"/>
      <c r="E34" s="25"/>
      <c r="F34" s="25"/>
      <c r="G34" s="29" t="s">
        <v>71</v>
      </c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22"/>
      <c r="S34" s="26">
        <v>0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 t="s">
        <v>76</v>
      </c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>
        <v>0</v>
      </c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8">
        <v>0</v>
      </c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>
        <v>0</v>
      </c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>
        <v>0</v>
      </c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>
        <v>0</v>
      </c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6" t="s">
        <v>91</v>
      </c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34">
        <v>136.34</v>
      </c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23">
        <v>2</v>
      </c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32">
        <f t="shared" ref="EV34:EV39" si="4">EI34*DV34</f>
        <v>272.68</v>
      </c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3"/>
      <c r="FL34" s="11"/>
      <c r="FM34" s="11"/>
    </row>
    <row r="35" spans="1:169" s="2" customFormat="1" ht="60" customHeight="1">
      <c r="A35" s="24" t="s">
        <v>77</v>
      </c>
      <c r="B35" s="25"/>
      <c r="C35" s="25"/>
      <c r="D35" s="25"/>
      <c r="E35" s="25"/>
      <c r="F35" s="25"/>
      <c r="G35" s="29" t="s">
        <v>71</v>
      </c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22"/>
      <c r="S35" s="26">
        <v>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 t="s">
        <v>80</v>
      </c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>
        <v>0</v>
      </c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8">
        <v>0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>
        <v>0</v>
      </c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>
        <v>0</v>
      </c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>
        <v>0</v>
      </c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6" t="s">
        <v>91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34">
        <v>216.48</v>
      </c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23">
        <v>1</v>
      </c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32">
        <f t="shared" si="4"/>
        <v>216.48</v>
      </c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3"/>
      <c r="FL35" s="11"/>
      <c r="FM35" s="11"/>
    </row>
    <row r="36" spans="1:169" s="2" customFormat="1" ht="60" customHeight="1">
      <c r="A36" s="24" t="s">
        <v>78</v>
      </c>
      <c r="B36" s="25"/>
      <c r="C36" s="25"/>
      <c r="D36" s="25"/>
      <c r="E36" s="25"/>
      <c r="F36" s="25"/>
      <c r="G36" s="29" t="s">
        <v>71</v>
      </c>
      <c r="H36" s="30"/>
      <c r="I36" s="30"/>
      <c r="J36" s="30"/>
      <c r="K36" s="30"/>
      <c r="L36" s="30"/>
      <c r="M36" s="30"/>
      <c r="N36" s="30"/>
      <c r="O36" s="30"/>
      <c r="P36" s="30"/>
      <c r="Q36" s="31"/>
      <c r="R36" s="22"/>
      <c r="S36" s="26">
        <v>0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 t="s">
        <v>81</v>
      </c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>
        <v>0</v>
      </c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8">
        <v>0</v>
      </c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>
        <v>0</v>
      </c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>
        <v>0</v>
      </c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>
        <v>0</v>
      </c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6" t="s">
        <v>91</v>
      </c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34">
        <v>406.72</v>
      </c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23">
        <v>1</v>
      </c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32">
        <f t="shared" si="4"/>
        <v>406.72</v>
      </c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3"/>
      <c r="FL36" s="11"/>
      <c r="FM36" s="11"/>
    </row>
    <row r="37" spans="1:169" s="2" customFormat="1" ht="60" customHeight="1">
      <c r="A37" s="24" t="s">
        <v>79</v>
      </c>
      <c r="B37" s="25"/>
      <c r="C37" s="25"/>
      <c r="D37" s="25"/>
      <c r="E37" s="25"/>
      <c r="F37" s="25"/>
      <c r="G37" s="29" t="s">
        <v>83</v>
      </c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22"/>
      <c r="S37" s="26">
        <v>0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 t="s">
        <v>85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>
        <v>0</v>
      </c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8">
        <v>0</v>
      </c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>
        <v>0</v>
      </c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>
        <v>0</v>
      </c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>
        <v>0</v>
      </c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6" t="s">
        <v>91</v>
      </c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34">
        <v>184.53100000000001</v>
      </c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23">
        <v>1</v>
      </c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32">
        <f t="shared" si="4"/>
        <v>184.53100000000001</v>
      </c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3"/>
      <c r="FL37" s="11"/>
      <c r="FM37" s="11"/>
    </row>
    <row r="38" spans="1:169" s="2" customFormat="1" ht="60" customHeight="1">
      <c r="A38" s="24" t="s">
        <v>82</v>
      </c>
      <c r="B38" s="25"/>
      <c r="C38" s="25"/>
      <c r="D38" s="25"/>
      <c r="E38" s="25"/>
      <c r="F38" s="25"/>
      <c r="G38" s="29" t="s">
        <v>84</v>
      </c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22"/>
      <c r="S38" s="26">
        <v>0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 t="s">
        <v>86</v>
      </c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>
        <v>0</v>
      </c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8">
        <v>0</v>
      </c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>
        <v>0</v>
      </c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>
        <v>0</v>
      </c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>
        <v>0</v>
      </c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6" t="s">
        <v>91</v>
      </c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34">
        <v>925.66300000000001</v>
      </c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23">
        <v>1</v>
      </c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32">
        <f t="shared" si="4"/>
        <v>925.66300000000001</v>
      </c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3"/>
      <c r="FL38" s="11"/>
      <c r="FM38" s="11"/>
    </row>
    <row r="39" spans="1:169" s="2" customFormat="1" ht="60" customHeight="1">
      <c r="A39" s="24" t="s">
        <v>79</v>
      </c>
      <c r="B39" s="25"/>
      <c r="C39" s="25"/>
      <c r="D39" s="25"/>
      <c r="E39" s="25"/>
      <c r="F39" s="25"/>
      <c r="G39" s="29" t="s">
        <v>87</v>
      </c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22"/>
      <c r="S39" s="26"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 t="s">
        <v>88</v>
      </c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>
        <v>0</v>
      </c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8">
        <v>0</v>
      </c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>
        <v>0</v>
      </c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>
        <v>0</v>
      </c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>
        <v>0</v>
      </c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6" t="s">
        <v>91</v>
      </c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34">
        <v>488.97500000000002</v>
      </c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23">
        <v>1</v>
      </c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32">
        <f t="shared" si="4"/>
        <v>488.97500000000002</v>
      </c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3"/>
      <c r="FL39" s="11"/>
      <c r="FM39" s="11"/>
    </row>
    <row r="40" spans="1:169" s="6" customFormat="1" ht="15.75">
      <c r="J40" s="6" t="s">
        <v>36</v>
      </c>
    </row>
  </sheetData>
  <mergeCells count="296">
    <mergeCell ref="EI38:EU38"/>
    <mergeCell ref="EV38:FK38"/>
    <mergeCell ref="EV37:FK37"/>
    <mergeCell ref="A38:F38"/>
    <mergeCell ref="G38:Q38"/>
    <mergeCell ref="S38:AF38"/>
    <mergeCell ref="AG38:AT38"/>
    <mergeCell ref="AU38:BH38"/>
    <mergeCell ref="BI38:BU38"/>
    <mergeCell ref="BV38:CH38"/>
    <mergeCell ref="CI38:CU38"/>
    <mergeCell ref="CV38:DH38"/>
    <mergeCell ref="BV37:CH37"/>
    <mergeCell ref="CI37:CU37"/>
    <mergeCell ref="CV37:DH37"/>
    <mergeCell ref="DI38:DU38"/>
    <mergeCell ref="DV38:EH38"/>
    <mergeCell ref="A37:F37"/>
    <mergeCell ref="G37:Q37"/>
    <mergeCell ref="S37:AF37"/>
    <mergeCell ref="AG37:AT37"/>
    <mergeCell ref="AU37:BH37"/>
    <mergeCell ref="BI37:BU37"/>
    <mergeCell ref="DI37:DU37"/>
    <mergeCell ref="DV37:EH37"/>
    <mergeCell ref="EI37:EU37"/>
    <mergeCell ref="CI35:CU35"/>
    <mergeCell ref="CV35:DH35"/>
    <mergeCell ref="DI35:DU35"/>
    <mergeCell ref="DV35:EH35"/>
    <mergeCell ref="EI35:EU35"/>
    <mergeCell ref="EV35:FK35"/>
    <mergeCell ref="A36:F36"/>
    <mergeCell ref="G36:Q36"/>
    <mergeCell ref="S36:AF36"/>
    <mergeCell ref="AG36:AT36"/>
    <mergeCell ref="AU36:BH36"/>
    <mergeCell ref="BI36:BU36"/>
    <mergeCell ref="BV36:CH36"/>
    <mergeCell ref="CI36:CU36"/>
    <mergeCell ref="CV36:DH36"/>
    <mergeCell ref="EV36:FK36"/>
    <mergeCell ref="DI36:DU36"/>
    <mergeCell ref="DV36:EH36"/>
    <mergeCell ref="EI36:EU36"/>
    <mergeCell ref="DI34:DU34"/>
    <mergeCell ref="DV34:EH34"/>
    <mergeCell ref="EI34:EU34"/>
    <mergeCell ref="EV34:FK34"/>
    <mergeCell ref="A39:F39"/>
    <mergeCell ref="G39:Q39"/>
    <mergeCell ref="S39:AF39"/>
    <mergeCell ref="AG39:AT39"/>
    <mergeCell ref="AU39:BH39"/>
    <mergeCell ref="BI39:BU39"/>
    <mergeCell ref="BV39:CH39"/>
    <mergeCell ref="CI39:CU39"/>
    <mergeCell ref="CV39:DH39"/>
    <mergeCell ref="DI39:DU39"/>
    <mergeCell ref="DV39:EH39"/>
    <mergeCell ref="EI39:EU39"/>
    <mergeCell ref="EV39:FK39"/>
    <mergeCell ref="A35:F35"/>
    <mergeCell ref="G35:Q35"/>
    <mergeCell ref="S35:AF35"/>
    <mergeCell ref="AG35:AT35"/>
    <mergeCell ref="AU35:BH35"/>
    <mergeCell ref="BI35:BU35"/>
    <mergeCell ref="BV35:CH35"/>
    <mergeCell ref="A34:F34"/>
    <mergeCell ref="G34:Q34"/>
    <mergeCell ref="S34:AF34"/>
    <mergeCell ref="AG34:AT34"/>
    <mergeCell ref="AU34:BH34"/>
    <mergeCell ref="BI34:BU34"/>
    <mergeCell ref="BV34:CH34"/>
    <mergeCell ref="CI34:CU34"/>
    <mergeCell ref="CV34:DH34"/>
    <mergeCell ref="DI32:DU32"/>
    <mergeCell ref="DV32:EH32"/>
    <mergeCell ref="EI32:EU32"/>
    <mergeCell ref="EV32:FK32"/>
    <mergeCell ref="A33:F33"/>
    <mergeCell ref="G33:Q33"/>
    <mergeCell ref="S33:AF33"/>
    <mergeCell ref="AG33:AT33"/>
    <mergeCell ref="AU33:BH33"/>
    <mergeCell ref="BI33:BU33"/>
    <mergeCell ref="BV33:CH33"/>
    <mergeCell ref="CI33:CU33"/>
    <mergeCell ref="CV33:DH33"/>
    <mergeCell ref="DI33:DU33"/>
    <mergeCell ref="DV33:EH33"/>
    <mergeCell ref="EI33:EU33"/>
    <mergeCell ref="EV33:FK33"/>
    <mergeCell ref="A32:F32"/>
    <mergeCell ref="G32:Q32"/>
    <mergeCell ref="S32:AF32"/>
    <mergeCell ref="AG32:AT32"/>
    <mergeCell ref="AU32:BH32"/>
    <mergeCell ref="BI32:BU32"/>
    <mergeCell ref="BV32:CH32"/>
    <mergeCell ref="CI32:CU32"/>
    <mergeCell ref="CV32:DH32"/>
    <mergeCell ref="A20:F20"/>
    <mergeCell ref="G20:P20"/>
    <mergeCell ref="S20:AF20"/>
    <mergeCell ref="AG20:AT20"/>
    <mergeCell ref="AU20:BH20"/>
    <mergeCell ref="A28:F28"/>
    <mergeCell ref="G28:Q28"/>
    <mergeCell ref="S28:AF28"/>
    <mergeCell ref="AG28:AT28"/>
    <mergeCell ref="AU28:BH28"/>
    <mergeCell ref="A29:F29"/>
    <mergeCell ref="G29:Q29"/>
    <mergeCell ref="S29:AF29"/>
    <mergeCell ref="AG29:AT29"/>
    <mergeCell ref="AU29:BH29"/>
    <mergeCell ref="BI29:BU29"/>
    <mergeCell ref="A30:F30"/>
    <mergeCell ref="G30:Q30"/>
    <mergeCell ref="S30:AF30"/>
    <mergeCell ref="AG30:AT30"/>
    <mergeCell ref="AU30:BH30"/>
    <mergeCell ref="BI30:BU30"/>
    <mergeCell ref="EV29:FK29"/>
    <mergeCell ref="BV28:CH28"/>
    <mergeCell ref="CI28:CU28"/>
    <mergeCell ref="CV28:DH28"/>
    <mergeCell ref="DI28:DU28"/>
    <mergeCell ref="DV28:EH28"/>
    <mergeCell ref="EI28:EU28"/>
    <mergeCell ref="EV28:FK28"/>
    <mergeCell ref="BV29:CH29"/>
    <mergeCell ref="CI29:CU29"/>
    <mergeCell ref="DV29:EH29"/>
    <mergeCell ref="EI29:EU29"/>
    <mergeCell ref="CV29:DH29"/>
    <mergeCell ref="DI29:DU29"/>
    <mergeCell ref="AU23:BH23"/>
    <mergeCell ref="BI23:BU23"/>
    <mergeCell ref="BV23:CH23"/>
    <mergeCell ref="CI23:CU23"/>
    <mergeCell ref="DV24:EH24"/>
    <mergeCell ref="EI22:EU22"/>
    <mergeCell ref="EI24:EU24"/>
    <mergeCell ref="A23:F23"/>
    <mergeCell ref="G23:R23"/>
    <mergeCell ref="S23:AF23"/>
    <mergeCell ref="AG23:AT23"/>
    <mergeCell ref="A22:F22"/>
    <mergeCell ref="DV23:EH23"/>
    <mergeCell ref="CV22:DH22"/>
    <mergeCell ref="DI22:DU22"/>
    <mergeCell ref="DV22:EH22"/>
    <mergeCell ref="S22:AF22"/>
    <mergeCell ref="AG22:AT22"/>
    <mergeCell ref="CI22:CU22"/>
    <mergeCell ref="BV22:CH22"/>
    <mergeCell ref="BI24:BU24"/>
    <mergeCell ref="BV24:CH24"/>
    <mergeCell ref="CI24:CU24"/>
    <mergeCell ref="CV24:DH24"/>
    <mergeCell ref="EV21:FK21"/>
    <mergeCell ref="EV19:FK19"/>
    <mergeCell ref="DV19:EH19"/>
    <mergeCell ref="EI19:EU19"/>
    <mergeCell ref="CV21:DH21"/>
    <mergeCell ref="CV19:DH19"/>
    <mergeCell ref="EI20:EU20"/>
    <mergeCell ref="EV20:FK20"/>
    <mergeCell ref="DI24:DU24"/>
    <mergeCell ref="EV24:FK24"/>
    <mergeCell ref="EV23:FK23"/>
    <mergeCell ref="DI23:DU23"/>
    <mergeCell ref="EI23:EU23"/>
    <mergeCell ref="CV23:DH23"/>
    <mergeCell ref="EV22:FK22"/>
    <mergeCell ref="BI20:BU20"/>
    <mergeCell ref="BV20:CH20"/>
    <mergeCell ref="CI20:CU20"/>
    <mergeCell ref="CV20:DH20"/>
    <mergeCell ref="DI20:DU20"/>
    <mergeCell ref="DV20:EA20"/>
    <mergeCell ref="DI19:DU19"/>
    <mergeCell ref="A3:FK3"/>
    <mergeCell ref="A4:FK4"/>
    <mergeCell ref="S8:BU8"/>
    <mergeCell ref="DV15:EH18"/>
    <mergeCell ref="EI15:EU18"/>
    <mergeCell ref="DI17:DU18"/>
    <mergeCell ref="CV17:DH18"/>
    <mergeCell ref="BI18:BU18"/>
    <mergeCell ref="BV18:CH18"/>
    <mergeCell ref="AU19:BH19"/>
    <mergeCell ref="EV15:FK18"/>
    <mergeCell ref="M10:BU10"/>
    <mergeCell ref="S15:BH16"/>
    <mergeCell ref="BI15:DU15"/>
    <mergeCell ref="BI16:CH16"/>
    <mergeCell ref="G15:R18"/>
    <mergeCell ref="CI16:DU16"/>
    <mergeCell ref="S17:AF18"/>
    <mergeCell ref="AG17:AT18"/>
    <mergeCell ref="A15:F18"/>
    <mergeCell ref="BI19:BU19"/>
    <mergeCell ref="BV19:CH19"/>
    <mergeCell ref="CI19:CU19"/>
    <mergeCell ref="BV17:CH17"/>
    <mergeCell ref="AG19:AT19"/>
    <mergeCell ref="AU17:BH18"/>
    <mergeCell ref="BI17:BU17"/>
    <mergeCell ref="CI17:CU18"/>
    <mergeCell ref="A19:F19"/>
    <mergeCell ref="G19:R19"/>
    <mergeCell ref="S19:AF19"/>
    <mergeCell ref="A21:F21"/>
    <mergeCell ref="G21:R21"/>
    <mergeCell ref="S21:AF21"/>
    <mergeCell ref="AG21:AT21"/>
    <mergeCell ref="CI21:CU21"/>
    <mergeCell ref="A24:F24"/>
    <mergeCell ref="A25:F25"/>
    <mergeCell ref="DV21:EH21"/>
    <mergeCell ref="EI21:EU21"/>
    <mergeCell ref="AU21:BH21"/>
    <mergeCell ref="BI21:BU21"/>
    <mergeCell ref="AU25:BH25"/>
    <mergeCell ref="AU22:BH22"/>
    <mergeCell ref="BI22:BU22"/>
    <mergeCell ref="G25:R25"/>
    <mergeCell ref="S25:AF25"/>
    <mergeCell ref="AG25:AT25"/>
    <mergeCell ref="G24:R24"/>
    <mergeCell ref="DI21:DU21"/>
    <mergeCell ref="AU24:BH24"/>
    <mergeCell ref="BV21:CH21"/>
    <mergeCell ref="S24:AF24"/>
    <mergeCell ref="AG24:AT24"/>
    <mergeCell ref="G22:R22"/>
    <mergeCell ref="EV25:FK25"/>
    <mergeCell ref="BI25:BU25"/>
    <mergeCell ref="BV25:CH25"/>
    <mergeCell ref="CI25:CU25"/>
    <mergeCell ref="CV25:DH25"/>
    <mergeCell ref="DI25:DU25"/>
    <mergeCell ref="DI31:DU31"/>
    <mergeCell ref="EV26:FK26"/>
    <mergeCell ref="DV25:EH25"/>
    <mergeCell ref="EI25:EU25"/>
    <mergeCell ref="BV31:CH31"/>
    <mergeCell ref="BV26:CH26"/>
    <mergeCell ref="BI26:BU26"/>
    <mergeCell ref="EV30:FK30"/>
    <mergeCell ref="BV30:CH30"/>
    <mergeCell ref="CI30:CU30"/>
    <mergeCell ref="CV30:DH30"/>
    <mergeCell ref="DI30:DU30"/>
    <mergeCell ref="DV30:EH30"/>
    <mergeCell ref="EI30:EU30"/>
    <mergeCell ref="DV31:EH31"/>
    <mergeCell ref="EI31:EU31"/>
    <mergeCell ref="EV31:FK31"/>
    <mergeCell ref="DI26:DU26"/>
    <mergeCell ref="A31:F31"/>
    <mergeCell ref="G31:Q31"/>
    <mergeCell ref="S31:AF31"/>
    <mergeCell ref="AG31:AT31"/>
    <mergeCell ref="AU31:BH31"/>
    <mergeCell ref="BI31:BU31"/>
    <mergeCell ref="CI31:CU31"/>
    <mergeCell ref="CV31:DH31"/>
    <mergeCell ref="CI26:CU26"/>
    <mergeCell ref="CV26:DH26"/>
    <mergeCell ref="BI28:BU28"/>
    <mergeCell ref="DV26:EH26"/>
    <mergeCell ref="EI26:EU26"/>
    <mergeCell ref="A26:F26"/>
    <mergeCell ref="G26:R26"/>
    <mergeCell ref="S26:AF26"/>
    <mergeCell ref="AG26:AT26"/>
    <mergeCell ref="AU26:BH26"/>
    <mergeCell ref="EV27:FK27"/>
    <mergeCell ref="BV27:CH27"/>
    <mergeCell ref="CI27:CU27"/>
    <mergeCell ref="CV27:DH27"/>
    <mergeCell ref="DI27:DU27"/>
    <mergeCell ref="DV27:EH27"/>
    <mergeCell ref="EI27:EU27"/>
    <mergeCell ref="A27:F27"/>
    <mergeCell ref="G27:R27"/>
    <mergeCell ref="S27:AF27"/>
    <mergeCell ref="AG27:AT27"/>
    <mergeCell ref="AU27:BH27"/>
    <mergeCell ref="BI27:BU27"/>
  </mergeCells>
  <phoneticPr fontId="0" type="noConversion"/>
  <pageMargins left="0.19685039370078741" right="0.17" top="0.17" bottom="0.16" header="0.19685039370078741" footer="0.19685039370078741"/>
  <pageSetup paperSize="9" scale="5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2:M38"/>
  <sheetViews>
    <sheetView topLeftCell="A22" workbookViewId="0">
      <selection activeCell="F49" sqref="F49"/>
    </sheetView>
  </sheetViews>
  <sheetFormatPr defaultRowHeight="12.75"/>
  <cols>
    <col min="4" max="4" width="24" customWidth="1"/>
    <col min="5" max="5" width="17.85546875" customWidth="1"/>
    <col min="6" max="6" width="12.140625" customWidth="1"/>
    <col min="7" max="7" width="13.140625" bestFit="1" customWidth="1"/>
    <col min="8" max="8" width="8.7109375" bestFit="1" customWidth="1"/>
    <col min="9" max="9" width="17" customWidth="1"/>
    <col min="10" max="10" width="8.7109375" bestFit="1" customWidth="1"/>
    <col min="11" max="11" width="15.42578125" customWidth="1"/>
    <col min="12" max="12" width="8.7109375" bestFit="1" customWidth="1"/>
    <col min="13" max="13" width="11.7109375" bestFit="1" customWidth="1"/>
  </cols>
  <sheetData>
    <row r="12" spans="3:7" ht="67.5">
      <c r="C12" s="12" t="s">
        <v>56</v>
      </c>
      <c r="D12" s="55" t="s">
        <v>57</v>
      </c>
      <c r="E12" s="55"/>
    </row>
    <row r="13" spans="3:7" ht="22.5">
      <c r="C13" s="13"/>
      <c r="D13" s="14" t="s">
        <v>58</v>
      </c>
      <c r="E13" s="14" t="s">
        <v>59</v>
      </c>
    </row>
    <row r="14" spans="3:7">
      <c r="C14" s="15" t="s">
        <v>60</v>
      </c>
      <c r="D14" s="16">
        <v>9160.884</v>
      </c>
      <c r="E14" s="17">
        <v>264772871.99000001</v>
      </c>
    </row>
    <row r="15" spans="3:7" ht="22.5">
      <c r="C15" s="15" t="s">
        <v>61</v>
      </c>
      <c r="D15" s="16">
        <v>4000</v>
      </c>
      <c r="E15" s="17">
        <v>115200001.59999999</v>
      </c>
    </row>
    <row r="16" spans="3:7">
      <c r="C16" s="12" t="s">
        <v>62</v>
      </c>
      <c r="D16" s="18">
        <v>13160.884</v>
      </c>
      <c r="E16" s="19">
        <v>379972873.58999997</v>
      </c>
      <c r="G16">
        <f>E16/D16</f>
        <v>28871.37927741024</v>
      </c>
    </row>
    <row r="20" spans="3:13" ht="67.5">
      <c r="C20" s="12" t="s">
        <v>56</v>
      </c>
      <c r="D20" s="55" t="s">
        <v>63</v>
      </c>
      <c r="E20" s="55"/>
      <c r="F20" s="55" t="s">
        <v>64</v>
      </c>
      <c r="G20" s="55"/>
      <c r="H20" s="55" t="s">
        <v>65</v>
      </c>
      <c r="I20" s="55"/>
      <c r="J20" s="55" t="s">
        <v>66</v>
      </c>
      <c r="K20" s="55"/>
      <c r="L20" s="55" t="s">
        <v>67</v>
      </c>
      <c r="M20" s="55"/>
    </row>
    <row r="21" spans="3:13" ht="56.25">
      <c r="C21" s="13"/>
      <c r="D21" s="14" t="s">
        <v>58</v>
      </c>
      <c r="E21" s="14" t="s">
        <v>59</v>
      </c>
      <c r="F21" s="14" t="s">
        <v>58</v>
      </c>
      <c r="G21" s="14" t="s">
        <v>59</v>
      </c>
      <c r="H21" s="14" t="s">
        <v>58</v>
      </c>
      <c r="I21" s="14" t="s">
        <v>59</v>
      </c>
      <c r="J21" s="14" t="s">
        <v>58</v>
      </c>
      <c r="K21" s="14" t="s">
        <v>59</v>
      </c>
      <c r="L21" s="14" t="s">
        <v>58</v>
      </c>
      <c r="M21" s="14" t="s">
        <v>59</v>
      </c>
    </row>
    <row r="22" spans="3:13">
      <c r="C22" s="15" t="s">
        <v>60</v>
      </c>
      <c r="D22" s="16">
        <v>21766.19</v>
      </c>
      <c r="E22" s="17">
        <v>619311319.05999994</v>
      </c>
      <c r="F22" s="16">
        <v>33881.966999999997</v>
      </c>
      <c r="G22" s="17">
        <v>955886019.04999995</v>
      </c>
      <c r="H22" s="16">
        <v>43141.832000000002</v>
      </c>
      <c r="I22" s="17">
        <v>1173730335.5</v>
      </c>
      <c r="J22" s="16">
        <v>38397.887000000002</v>
      </c>
      <c r="K22" s="17">
        <v>1058365017.66</v>
      </c>
      <c r="L22" s="16">
        <v>23614.867999999999</v>
      </c>
      <c r="M22" s="17">
        <v>685821387.08000004</v>
      </c>
    </row>
    <row r="23" spans="3:13" ht="22.5">
      <c r="C23" s="15" t="s">
        <v>61</v>
      </c>
      <c r="D23" s="16">
        <v>7755.5870000000004</v>
      </c>
      <c r="E23" s="17">
        <v>220654050.63999999</v>
      </c>
      <c r="F23" s="16">
        <v>9115.4660000000003</v>
      </c>
      <c r="G23" s="17">
        <v>255950837.44999999</v>
      </c>
      <c r="H23" s="16">
        <v>11554.404</v>
      </c>
      <c r="I23" s="17">
        <v>317190232.06</v>
      </c>
      <c r="J23" s="16">
        <v>9844.5720000000001</v>
      </c>
      <c r="K23" s="17">
        <v>272524007.72000003</v>
      </c>
      <c r="L23" s="16">
        <v>4127.5969999999998</v>
      </c>
      <c r="M23" s="17">
        <v>120525819.19</v>
      </c>
    </row>
    <row r="24" spans="3:13">
      <c r="C24" s="12" t="s">
        <v>62</v>
      </c>
      <c r="D24" s="18">
        <v>29521.776999999998</v>
      </c>
      <c r="E24" s="19">
        <v>839965369.70000005</v>
      </c>
      <c r="F24" s="18">
        <v>42997.432999999997</v>
      </c>
      <c r="G24" s="19">
        <v>1211836856.5</v>
      </c>
      <c r="H24" s="18">
        <v>54696.235999999997</v>
      </c>
      <c r="I24" s="19">
        <v>1490920567.5599999</v>
      </c>
      <c r="J24" s="18">
        <v>48242.459000000003</v>
      </c>
      <c r="K24" s="19">
        <v>1330889025.3800001</v>
      </c>
      <c r="L24" s="18">
        <v>27742.465</v>
      </c>
      <c r="M24" s="19">
        <v>806347206.26999998</v>
      </c>
    </row>
    <row r="26" spans="3:13">
      <c r="D26" s="18">
        <f>E24/D24</f>
        <v>28452.398705538631</v>
      </c>
      <c r="L26" s="18">
        <f>M24/L24</f>
        <v>29065.449168630112</v>
      </c>
    </row>
    <row r="27" spans="3:13">
      <c r="F27" s="18">
        <f>G24/F24</f>
        <v>28183.934992119182</v>
      </c>
      <c r="H27" s="18">
        <f>I24/H24</f>
        <v>27258.193188284473</v>
      </c>
      <c r="J27" s="18">
        <f>K24/J24</f>
        <v>27587.503891126282</v>
      </c>
      <c r="K27" s="18"/>
    </row>
    <row r="32" spans="3:13" ht="67.5">
      <c r="C32" s="12" t="s">
        <v>56</v>
      </c>
      <c r="D32" s="55" t="s">
        <v>89</v>
      </c>
      <c r="E32" s="55"/>
    </row>
    <row r="33" spans="3:5" ht="22.5">
      <c r="C33" s="13"/>
      <c r="D33" s="14" t="s">
        <v>58</v>
      </c>
      <c r="E33" s="14" t="s">
        <v>59</v>
      </c>
    </row>
    <row r="34" spans="3:5">
      <c r="C34" s="15" t="s">
        <v>60</v>
      </c>
      <c r="D34" s="16">
        <v>27787.728999999999</v>
      </c>
      <c r="E34" s="17">
        <v>834767205.17999995</v>
      </c>
    </row>
    <row r="35" spans="3:5" ht="22.5">
      <c r="C35" s="15" t="s">
        <v>61</v>
      </c>
      <c r="D35" s="16">
        <v>6000</v>
      </c>
      <c r="E35" s="17">
        <v>181199997.59999999</v>
      </c>
    </row>
    <row r="36" spans="3:5">
      <c r="C36" s="12" t="s">
        <v>62</v>
      </c>
      <c r="D36" s="18">
        <v>33787.728999999999</v>
      </c>
      <c r="E36" s="19">
        <v>1015967202.78</v>
      </c>
    </row>
    <row r="38" spans="3:5">
      <c r="E38">
        <f>E36/D36</f>
        <v>30069.117778824377</v>
      </c>
    </row>
  </sheetData>
  <mergeCells count="7">
    <mergeCell ref="L20:M20"/>
    <mergeCell ref="D32:E32"/>
    <mergeCell ref="D12:E12"/>
    <mergeCell ref="D20:E20"/>
    <mergeCell ref="F20:G20"/>
    <mergeCell ref="H20:I20"/>
    <mergeCell ref="J20:K20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Лист1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MD</cp:lastModifiedBy>
  <cp:lastPrinted>2012-10-28T13:40:59Z</cp:lastPrinted>
  <dcterms:created xsi:type="dcterms:W3CDTF">2011-06-16T09:57:52Z</dcterms:created>
  <dcterms:modified xsi:type="dcterms:W3CDTF">2012-11-02T11:03:40Z</dcterms:modified>
</cp:coreProperties>
</file>