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81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<sst xmlns="http://schemas.openxmlformats.org/spreadsheetml/2006/main" count="87" uniqueCount="66">
  <si>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</si>
  <si>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</si>
  <si>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</si>
  <si>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</si>
  <si>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</si>
  <si>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</si>
  <si>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</si>
  <si>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</si>
  <si>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</si>
  <si>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</si>
  <si>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</si>
  <si>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</si>
  <si>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</si>
  <si>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</si>
  <si>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</si>
  <si>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</si>
  <si>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</si>
  <si>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</si>
  <si>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</si>
  <si>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</si>
  <si>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</si>
  <si>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</si>
  <si>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</si>
  <si>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</si>
  <si>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</si>
  <si>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</si>
  <si>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</si>
  <si>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</si>
  <si>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 xml:space="preserve">Санкт-Петербург, ул. Пилотов, д. 35, генеральный директор Бахмет Андрей Анатольевич, тел. (812) 677-41-81, </t>
  </si>
  <si>
    <t>Закрытое акционерное общество «Совэкс»,</t>
  </si>
  <si>
    <t xml:space="preserve"> факс (812) 677-41-91, e-mail: tzksovex@sovex.ru, www.sovex.ru</t>
  </si>
  <si>
    <t>1</t>
  </si>
  <si>
    <t>2</t>
  </si>
  <si>
    <t>3</t>
  </si>
  <si>
    <t>4</t>
  </si>
  <si>
    <t>5</t>
  </si>
  <si>
    <t>по договорам поставки  авиатоплива</t>
  </si>
  <si>
    <t>ТС-1</t>
  </si>
  <si>
    <t xml:space="preserve"> Цена 
за единицу товара (работ, услуг)
(тыс. руб.)*</t>
  </si>
  <si>
    <t>6</t>
  </si>
  <si>
    <t>01.05.11</t>
  </si>
  <si>
    <t>01.06.11</t>
  </si>
  <si>
    <t>01.07.11</t>
  </si>
  <si>
    <t>01.08.11</t>
  </si>
  <si>
    <t>7</t>
  </si>
  <si>
    <t>8</t>
  </si>
  <si>
    <t>01.09.11</t>
  </si>
  <si>
    <t>01.10.11</t>
  </si>
  <si>
    <t>01 .04.11</t>
  </si>
  <si>
    <t xml:space="preserve"> летний сезон  2011</t>
  </si>
  <si>
    <t>27.03.11</t>
  </si>
  <si>
    <t>9</t>
  </si>
  <si>
    <t>10</t>
  </si>
  <si>
    <t>23.05.11</t>
  </si>
  <si>
    <t>11</t>
  </si>
  <si>
    <t>21.06.11</t>
  </si>
  <si>
    <t>18.07.11</t>
  </si>
  <si>
    <t>тыс.руб. с НДС</t>
  </si>
  <si>
    <t xml:space="preserve">по договору поставки </t>
  </si>
  <si>
    <t xml:space="preserve">Топливозаправщик аэродромный ТЗА-22-FE </t>
  </si>
  <si>
    <t>Топливозаправщик аэродромный ТЗА-45-FМ</t>
  </si>
  <si>
    <t xml:space="preserve">Наконечник нижней заправки F43DEK </t>
  </si>
  <si>
    <t>13</t>
  </si>
  <si>
    <t>20.04.11</t>
  </si>
  <si>
    <t>Топливозаправщик аэродромный ТЗА-22</t>
  </si>
  <si>
    <t>*- средневзвешанная цена за месяц за единицу товара (тыс.руб)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</si>
</sst>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4" xfId="42" applyNumberFormat="1" applyFont="1" applyFill="1" applyBorder="1" applyAlignment="1">
      <alignment horizontal="center" vertical="center" wrapText="1"/>
    </xf>
    <xf numFmtId="2" fontId="3" fillId="0" borderId="12" xfId="42" applyNumberFormat="1" applyFont="1" applyFill="1" applyBorder="1" applyAlignment="1">
      <alignment horizontal="center" vertical="center" wrapText="1"/>
    </xf>
    <xf numFmtId="2" fontId="3" fillId="0" borderId="13" xfId="42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view="pageBreakPreview" zoomScale="92" zoomScaleSheetLayoutView="92" zoomScalePageLayoutView="0" workbookViewId="0" topLeftCell="A1">
      <selection activeCell="AI39" sqref="AI39"/>
    </sheetView>
  </sheetViews>
  <sheetFormatPr defaultColWidth="0.875" defaultRowHeight="12.75"/>
  <cols>
    <col min="1" max="1" width="1.625" style="1" customWidth="1"/>
    <col min="2" max="16" width="0.875" style="1" customWidth="1"/>
    <col min="17" max="17" width="0.12890625" style="1" customWidth="1"/>
    <col min="18" max="18" width="0.875" style="1" hidden="1" customWidth="1"/>
    <col min="19" max="24" width="0.875" style="1" customWidth="1"/>
    <col min="25" max="25" width="7.25390625" style="1" customWidth="1"/>
    <col min="26" max="26" width="12.00390625" style="1" customWidth="1"/>
    <col min="27" max="27" width="0.875" style="1" hidden="1" customWidth="1"/>
    <col min="28" max="28" width="0" style="1" hidden="1" customWidth="1"/>
    <col min="29" max="32" width="0.875" style="1" hidden="1" customWidth="1"/>
    <col min="33" max="33" width="0.875" style="1" customWidth="1"/>
    <col min="34" max="36" width="1.625" style="1" customWidth="1"/>
    <col min="37" max="41" width="0.875" style="1" customWidth="1"/>
    <col min="42" max="42" width="14.75390625" style="1" customWidth="1"/>
    <col min="43" max="46" width="0.875" style="1" hidden="1" customWidth="1"/>
    <col min="47" max="54" width="0.875" style="1" customWidth="1"/>
    <col min="55" max="55" width="0.12890625" style="1" customWidth="1"/>
    <col min="56" max="56" width="0.875" style="1" hidden="1" customWidth="1"/>
    <col min="57" max="57" width="0.74609375" style="1" hidden="1" customWidth="1"/>
    <col min="58" max="60" width="0.875" style="1" hidden="1" customWidth="1"/>
    <col min="61" max="94" width="0.875" style="1" customWidth="1"/>
    <col min="95" max="95" width="0.12890625" style="1" customWidth="1"/>
    <col min="96" max="99" width="0.875" style="1" hidden="1" customWidth="1"/>
    <col min="100" max="110" width="0.875" style="1" customWidth="1"/>
    <col min="111" max="112" width="0.875" style="1" hidden="1" customWidth="1"/>
    <col min="113" max="124" width="0.875" style="1" customWidth="1"/>
    <col min="125" max="125" width="22.75390625" style="1" customWidth="1"/>
    <col min="126" max="137" width="0.875" style="1" customWidth="1"/>
    <col min="138" max="138" width="4.25390625" style="1" customWidth="1"/>
    <col min="139" max="164" width="0.875" style="1" customWidth="1"/>
    <col min="165" max="165" width="1.25" style="1" customWidth="1"/>
    <col min="166" max="16384" width="0.875" style="1" customWidth="1"/>
  </cols>
  <sheetData>
    <row r="1" s="3" customFormat="1" ht="14.25" customHeight="1">
      <c r="FK1" s="4" t="s">
        <v>12</v>
      </c>
    </row>
    <row r="2" s="3" customFormat="1" ht="7.5" customHeight="1"/>
    <row r="3" spans="1:167" s="5" customFormat="1" ht="16.5">
      <c r="A3" s="66" t="s">
        <v>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</row>
    <row r="4" spans="1:167" s="5" customFormat="1" ht="16.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</row>
    <row r="5" s="3" customFormat="1" ht="15.75"/>
    <row r="6" spans="1:74" s="3" customFormat="1" ht="15.7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="3" customFormat="1" ht="15.75">
      <c r="A7" s="3" t="s">
        <v>7</v>
      </c>
    </row>
    <row r="8" spans="1:73" s="3" customFormat="1" ht="15.75">
      <c r="A8" s="3" t="s">
        <v>8</v>
      </c>
      <c r="S8" s="67" t="s">
        <v>27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</row>
    <row r="9" s="3" customFormat="1" ht="15.75">
      <c r="A9" s="3" t="s">
        <v>22</v>
      </c>
    </row>
    <row r="10" spans="1:73" s="3" customFormat="1" ht="15.75">
      <c r="A10" s="3" t="s">
        <v>9</v>
      </c>
      <c r="M10" s="65" t="s">
        <v>49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</row>
    <row r="11" spans="1:83" s="3" customFormat="1" ht="15.75">
      <c r="A11" s="3" t="s">
        <v>10</v>
      </c>
      <c r="AK11" s="7"/>
      <c r="AL11" s="7"/>
      <c r="AM11" s="7"/>
      <c r="AN11" s="7"/>
      <c r="AO11" s="7"/>
      <c r="AP11" s="7" t="s">
        <v>29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41" s="3" customFormat="1" ht="15.75">
      <c r="A12" s="7" t="s">
        <v>28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="3" customFormat="1" ht="15.75">
      <c r="A13" s="3" t="s">
        <v>30</v>
      </c>
    </row>
    <row r="14" s="6" customFormat="1" ht="15.75">
      <c r="DU14" s="6" t="s">
        <v>57</v>
      </c>
    </row>
    <row r="15" spans="1:167" s="2" customFormat="1" ht="14.25" customHeight="1">
      <c r="A15" s="53" t="s">
        <v>0</v>
      </c>
      <c r="B15" s="54"/>
      <c r="C15" s="54"/>
      <c r="D15" s="54"/>
      <c r="E15" s="54"/>
      <c r="F15" s="55"/>
      <c r="G15" s="53" t="s">
        <v>1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3" t="s">
        <v>18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0" t="s">
        <v>6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2"/>
      <c r="DV15" s="68" t="s">
        <v>38</v>
      </c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70"/>
      <c r="EI15" s="53" t="s">
        <v>25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5"/>
      <c r="EV15" s="53" t="s">
        <v>24</v>
      </c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5"/>
    </row>
    <row r="16" spans="1:167" s="2" customFormat="1" ht="27.75" customHeight="1">
      <c r="A16" s="62"/>
      <c r="B16" s="63"/>
      <c r="C16" s="63"/>
      <c r="D16" s="63"/>
      <c r="E16" s="63"/>
      <c r="F16" s="64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9" t="s">
        <v>16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1"/>
      <c r="CI16" s="59" t="s">
        <v>17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1"/>
      <c r="DV16" s="71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62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4"/>
      <c r="EV16" s="62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4"/>
    </row>
    <row r="17" spans="1:167" s="2" customFormat="1" ht="14.25" customHeight="1">
      <c r="A17" s="62"/>
      <c r="B17" s="63"/>
      <c r="C17" s="63"/>
      <c r="D17" s="63"/>
      <c r="E17" s="63"/>
      <c r="F17" s="64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53" t="s">
        <v>15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53" t="s">
        <v>23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3" t="s">
        <v>19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5"/>
      <c r="BI17" s="50" t="s">
        <v>3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V17" s="50" t="s">
        <v>4</v>
      </c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2"/>
      <c r="CI17" s="53" t="s">
        <v>20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5"/>
      <c r="CV17" s="53" t="s">
        <v>21</v>
      </c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5"/>
      <c r="DI17" s="53" t="s">
        <v>5</v>
      </c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5"/>
      <c r="DV17" s="71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3"/>
      <c r="EI17" s="62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4"/>
      <c r="EV17" s="62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4"/>
    </row>
    <row r="18" spans="1:167" s="2" customFormat="1" ht="54" customHeight="1">
      <c r="A18" s="56"/>
      <c r="B18" s="57"/>
      <c r="C18" s="57"/>
      <c r="D18" s="57"/>
      <c r="E18" s="57"/>
      <c r="F18" s="58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56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8"/>
      <c r="BI18" s="56" t="s">
        <v>2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8"/>
      <c r="BV18" s="56" t="s">
        <v>2</v>
      </c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8"/>
      <c r="CI18" s="56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8"/>
      <c r="CV18" s="56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8"/>
      <c r="DI18" s="56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8"/>
      <c r="DV18" s="74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6"/>
      <c r="EI18" s="56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8"/>
      <c r="EV18" s="56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8"/>
    </row>
    <row r="19" spans="1:167" s="2" customFormat="1" ht="14.25" customHeight="1">
      <c r="A19" s="45">
        <v>1</v>
      </c>
      <c r="B19" s="46"/>
      <c r="C19" s="46"/>
      <c r="D19" s="46"/>
      <c r="E19" s="46"/>
      <c r="F19" s="47"/>
      <c r="G19" s="45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5">
        <v>3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45">
        <v>4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5">
        <v>5</v>
      </c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5">
        <v>6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5">
        <v>7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5">
        <v>8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  <c r="CV19" s="45">
        <v>9</v>
      </c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45">
        <v>10</v>
      </c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7"/>
      <c r="DV19" s="45">
        <v>11</v>
      </c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7"/>
      <c r="EI19" s="45">
        <v>12</v>
      </c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7"/>
      <c r="EV19" s="45">
        <v>13</v>
      </c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7"/>
    </row>
    <row r="20" spans="1:167" s="2" customFormat="1" ht="31.5" customHeight="1">
      <c r="A20" s="45">
        <v>1</v>
      </c>
      <c r="B20" s="46"/>
      <c r="C20" s="46"/>
      <c r="D20" s="46"/>
      <c r="E20" s="46"/>
      <c r="F20" s="47"/>
      <c r="G20" s="48" t="s">
        <v>50</v>
      </c>
      <c r="H20" s="49"/>
      <c r="I20" s="49"/>
      <c r="J20" s="49"/>
      <c r="K20" s="49"/>
      <c r="L20" s="49"/>
      <c r="M20" s="49"/>
      <c r="N20" s="49"/>
      <c r="O20" s="49"/>
      <c r="P20" s="49"/>
      <c r="Q20" s="13"/>
      <c r="R20" s="14"/>
      <c r="S20" s="18">
        <v>0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18">
        <v>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30" t="s">
        <v>37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15">
        <v>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15">
        <v>0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7"/>
      <c r="CI20" s="15">
        <v>0</v>
      </c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  <c r="CV20" s="15">
        <v>0</v>
      </c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7"/>
      <c r="DI20" s="18" t="s">
        <v>36</v>
      </c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20"/>
      <c r="DV20" s="42">
        <f>EV20/EI20</f>
        <v>21.99338474865891</v>
      </c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4"/>
      <c r="EI20" s="42">
        <v>5460.11</v>
      </c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4"/>
      <c r="EV20" s="24">
        <v>120086.3</v>
      </c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6"/>
    </row>
    <row r="21" spans="1:167" s="10" customFormat="1" ht="30.75" customHeight="1">
      <c r="A21" s="27" t="s">
        <v>31</v>
      </c>
      <c r="B21" s="28"/>
      <c r="C21" s="28"/>
      <c r="D21" s="28"/>
      <c r="E21" s="28"/>
      <c r="F21" s="29"/>
      <c r="G21" s="27" t="s">
        <v>48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18">
        <v>0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18">
        <v>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30" t="s">
        <v>37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15">
        <v>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15">
        <v>0</v>
      </c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7"/>
      <c r="CI21" s="15">
        <v>0</v>
      </c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7"/>
      <c r="CV21" s="15">
        <v>0</v>
      </c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7"/>
      <c r="DI21" s="18" t="s">
        <v>36</v>
      </c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20"/>
      <c r="DV21" s="42">
        <f aca="true" t="shared" si="0" ref="DV21:DV26">EV21/EI21</f>
        <v>22.96077145487815</v>
      </c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4"/>
      <c r="EI21" s="42">
        <v>23417.157</v>
      </c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4"/>
      <c r="EV21" s="24">
        <v>537675.99</v>
      </c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6"/>
    </row>
    <row r="22" spans="1:167" s="10" customFormat="1" ht="34.5" customHeight="1">
      <c r="A22" s="27" t="s">
        <v>32</v>
      </c>
      <c r="B22" s="28"/>
      <c r="C22" s="28"/>
      <c r="D22" s="28"/>
      <c r="E22" s="28"/>
      <c r="F22" s="29"/>
      <c r="G22" s="27" t="s">
        <v>40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18"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18">
        <v>0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30" t="s">
        <v>37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15">
        <v>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15">
        <v>0</v>
      </c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7"/>
      <c r="CI22" s="15">
        <v>0</v>
      </c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7"/>
      <c r="CV22" s="15">
        <v>0</v>
      </c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7"/>
      <c r="DI22" s="18" t="s">
        <v>36</v>
      </c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20"/>
      <c r="DV22" s="42">
        <f t="shared" si="0"/>
        <v>24.219923412342556</v>
      </c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4"/>
      <c r="EI22" s="42">
        <v>39636.935</v>
      </c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4"/>
      <c r="EV22" s="24">
        <v>960003.53</v>
      </c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6"/>
    </row>
    <row r="23" spans="1:167" s="10" customFormat="1" ht="36" customHeight="1">
      <c r="A23" s="27" t="s">
        <v>33</v>
      </c>
      <c r="B23" s="28"/>
      <c r="C23" s="28"/>
      <c r="D23" s="28"/>
      <c r="E23" s="28"/>
      <c r="F23" s="29"/>
      <c r="G23" s="27" t="s">
        <v>41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18">
        <v>0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18">
        <v>0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8" t="s">
        <v>37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0"/>
      <c r="BI23" s="15">
        <v>0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15">
        <v>0</v>
      </c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7"/>
      <c r="CI23" s="15">
        <v>0</v>
      </c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7"/>
      <c r="CV23" s="15">
        <v>0</v>
      </c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18" t="s">
        <v>36</v>
      </c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20"/>
      <c r="DV23" s="42">
        <f t="shared" si="0"/>
        <v>23.416933519410936</v>
      </c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4"/>
      <c r="EI23" s="42">
        <v>43270.119</v>
      </c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4"/>
      <c r="EV23" s="24">
        <v>1013253.5</v>
      </c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6"/>
    </row>
    <row r="24" spans="1:167" s="10" customFormat="1" ht="31.5" customHeight="1">
      <c r="A24" s="27" t="s">
        <v>34</v>
      </c>
      <c r="B24" s="28"/>
      <c r="C24" s="28"/>
      <c r="D24" s="28"/>
      <c r="E24" s="28"/>
      <c r="F24" s="29"/>
      <c r="G24" s="27" t="s">
        <v>42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18">
        <v>0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18">
        <v>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30" t="s">
        <v>37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15">
        <v>0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15">
        <v>0</v>
      </c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7"/>
      <c r="CI24" s="15">
        <v>0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  <c r="CV24" s="15">
        <v>0</v>
      </c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7"/>
      <c r="DI24" s="18" t="s">
        <v>36</v>
      </c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20"/>
      <c r="DV24" s="42">
        <f t="shared" si="0"/>
        <v>23.357914668064517</v>
      </c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4"/>
      <c r="EI24" s="42">
        <v>38814.003</v>
      </c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4"/>
      <c r="EV24" s="24">
        <v>906614.17</v>
      </c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6"/>
    </row>
    <row r="25" spans="1:167" s="10" customFormat="1" ht="30.75" customHeight="1">
      <c r="A25" s="27" t="s">
        <v>35</v>
      </c>
      <c r="B25" s="28"/>
      <c r="C25" s="28"/>
      <c r="D25" s="28"/>
      <c r="E25" s="28"/>
      <c r="F25" s="29"/>
      <c r="G25" s="27" t="s">
        <v>43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18"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18">
        <v>0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AU25" s="30" t="s">
        <v>37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15">
        <v>0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15">
        <v>0</v>
      </c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7"/>
      <c r="CI25" s="15">
        <v>0</v>
      </c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7"/>
      <c r="CV25" s="15">
        <v>0</v>
      </c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7"/>
      <c r="DI25" s="18" t="s">
        <v>36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20"/>
      <c r="DV25" s="42">
        <f t="shared" si="0"/>
        <v>24.14472116784572</v>
      </c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4"/>
      <c r="EI25" s="42">
        <v>44932.031</v>
      </c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4"/>
      <c r="EV25" s="24">
        <v>1084871.36</v>
      </c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6"/>
    </row>
    <row r="26" spans="1:167" s="10" customFormat="1" ht="31.5" customHeight="1">
      <c r="A26" s="27" t="s">
        <v>39</v>
      </c>
      <c r="B26" s="28"/>
      <c r="C26" s="28"/>
      <c r="D26" s="28"/>
      <c r="E26" s="28"/>
      <c r="F26" s="29"/>
      <c r="G26" s="27" t="s">
        <v>46</v>
      </c>
      <c r="H26" s="28"/>
      <c r="I26" s="28"/>
      <c r="J26" s="28"/>
      <c r="K26" s="28"/>
      <c r="L26" s="28"/>
      <c r="M26" s="28"/>
      <c r="N26" s="28"/>
      <c r="O26" s="28"/>
      <c r="P26" s="28"/>
      <c r="Q26" s="11"/>
      <c r="R26" s="12"/>
      <c r="S26" s="18">
        <v>0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18">
        <v>0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30" t="s">
        <v>37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15">
        <v>0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15">
        <v>0</v>
      </c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7"/>
      <c r="CI26" s="15">
        <v>0</v>
      </c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7"/>
      <c r="CV26" s="15">
        <v>0</v>
      </c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7"/>
      <c r="DI26" s="18" t="s">
        <v>36</v>
      </c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20"/>
      <c r="DV26" s="42">
        <f t="shared" si="0"/>
        <v>25.851916687406458</v>
      </c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4"/>
      <c r="EI26" s="42">
        <v>37777.626</v>
      </c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4"/>
      <c r="EV26" s="24">
        <v>976624.04</v>
      </c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6"/>
    </row>
    <row r="27" spans="1:167" s="10" customFormat="1" ht="32.25" customHeight="1">
      <c r="A27" s="27" t="s">
        <v>44</v>
      </c>
      <c r="B27" s="28"/>
      <c r="C27" s="28"/>
      <c r="D27" s="28"/>
      <c r="E27" s="28"/>
      <c r="F27" s="29"/>
      <c r="G27" s="27" t="s">
        <v>47</v>
      </c>
      <c r="H27" s="28"/>
      <c r="I27" s="28"/>
      <c r="J27" s="28"/>
      <c r="K27" s="28"/>
      <c r="L27" s="28"/>
      <c r="M27" s="28"/>
      <c r="N27" s="28"/>
      <c r="O27" s="28"/>
      <c r="P27" s="28"/>
      <c r="Q27" s="11"/>
      <c r="R27" s="12"/>
      <c r="S27" s="18"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18">
        <v>0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20"/>
      <c r="AU27" s="30" t="s">
        <v>37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15">
        <v>0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15">
        <v>0</v>
      </c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7"/>
      <c r="CI27" s="15">
        <v>0</v>
      </c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7"/>
      <c r="CV27" s="15">
        <v>0</v>
      </c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7"/>
      <c r="DI27" s="18" t="s">
        <v>36</v>
      </c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20"/>
      <c r="DV27" s="42">
        <f>EV27/EI27</f>
        <v>27.595508420869855</v>
      </c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4"/>
      <c r="EI27" s="42">
        <v>38643.87</v>
      </c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4"/>
      <c r="EV27" s="24">
        <v>1066397.24</v>
      </c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6"/>
    </row>
    <row r="28" spans="1:167" s="6" customFormat="1" ht="31.5" customHeight="1">
      <c r="A28" s="27" t="s">
        <v>45</v>
      </c>
      <c r="B28" s="28"/>
      <c r="C28" s="28"/>
      <c r="D28" s="28"/>
      <c r="E28" s="28"/>
      <c r="F28" s="29"/>
      <c r="G28" s="27" t="s">
        <v>63</v>
      </c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9"/>
      <c r="S28" s="36" t="s">
        <v>64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  <c r="AG28" s="18">
        <v>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0"/>
      <c r="AU28" s="30">
        <v>0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15">
        <v>0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15">
        <v>0</v>
      </c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7"/>
      <c r="CI28" s="15">
        <v>0</v>
      </c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7"/>
      <c r="CV28" s="15">
        <v>0</v>
      </c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7"/>
      <c r="DI28" s="18" t="s">
        <v>58</v>
      </c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20"/>
      <c r="DV28" s="21">
        <f>10465.25424*1.18</f>
        <v>12349.000003199999</v>
      </c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3"/>
      <c r="EI28" s="24">
        <v>1</v>
      </c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6"/>
      <c r="EV28" s="33">
        <f>DV28*EI28</f>
        <v>12349.000003199999</v>
      </c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5"/>
    </row>
    <row r="29" spans="1:167" ht="31.5" customHeight="1">
      <c r="A29" s="27" t="s">
        <v>51</v>
      </c>
      <c r="B29" s="28"/>
      <c r="C29" s="28"/>
      <c r="D29" s="28"/>
      <c r="E29" s="28"/>
      <c r="F29" s="29"/>
      <c r="G29" s="27" t="s">
        <v>53</v>
      </c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9"/>
      <c r="S29" s="36" t="s">
        <v>59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18">
        <v>0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30">
        <v>0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15">
        <v>0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7"/>
      <c r="BV29" s="15">
        <v>0</v>
      </c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7"/>
      <c r="CI29" s="15">
        <v>0</v>
      </c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7"/>
      <c r="CV29" s="15">
        <v>0</v>
      </c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7"/>
      <c r="DI29" s="18" t="s">
        <v>58</v>
      </c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20"/>
      <c r="DV29" s="21">
        <f>10491.52542*1.18</f>
        <v>12379.9999956</v>
      </c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3"/>
      <c r="EI29" s="24">
        <v>1</v>
      </c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6"/>
      <c r="EV29" s="33">
        <f>DV29*EI29</f>
        <v>12379.9999956</v>
      </c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5"/>
    </row>
    <row r="30" spans="1:167" ht="31.5" customHeight="1">
      <c r="A30" s="27" t="s">
        <v>52</v>
      </c>
      <c r="B30" s="28"/>
      <c r="C30" s="28"/>
      <c r="D30" s="28"/>
      <c r="E30" s="28"/>
      <c r="F30" s="29"/>
      <c r="G30" s="27" t="s">
        <v>55</v>
      </c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9"/>
      <c r="S30" s="30" t="s">
        <v>59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18">
        <v>0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20"/>
      <c r="AU30" s="30">
        <v>0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15">
        <v>0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15">
        <v>0</v>
      </c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7"/>
      <c r="CI30" s="15">
        <v>0</v>
      </c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7"/>
      <c r="CV30" s="15">
        <v>0</v>
      </c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7"/>
      <c r="DI30" s="18" t="s">
        <v>58</v>
      </c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20"/>
      <c r="DV30" s="21">
        <f>10491.52542*1.18</f>
        <v>12379.9999956</v>
      </c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3"/>
      <c r="EI30" s="24">
        <v>1</v>
      </c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6"/>
      <c r="EV30" s="39">
        <f>DV30*EI30</f>
        <v>12379.9999956</v>
      </c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1"/>
    </row>
    <row r="31" spans="1:167" ht="37.5" customHeight="1">
      <c r="A31" s="27" t="s">
        <v>54</v>
      </c>
      <c r="B31" s="28"/>
      <c r="C31" s="28"/>
      <c r="D31" s="28"/>
      <c r="E31" s="28"/>
      <c r="F31" s="29"/>
      <c r="G31" s="27" t="s">
        <v>56</v>
      </c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9"/>
      <c r="S31" s="30" t="s">
        <v>60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18">
        <v>0</v>
      </c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30">
        <v>0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15">
        <v>0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5">
        <v>0</v>
      </c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7"/>
      <c r="CI31" s="15">
        <v>0</v>
      </c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7"/>
      <c r="CV31" s="15">
        <v>0</v>
      </c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7"/>
      <c r="DI31" s="18" t="s">
        <v>58</v>
      </c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20"/>
      <c r="DV31" s="21">
        <f>14161.01695*1.18</f>
        <v>16710.000000999997</v>
      </c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3"/>
      <c r="EI31" s="24">
        <v>1</v>
      </c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6"/>
      <c r="EV31" s="39">
        <f>DV31*EI31</f>
        <v>16710.000000999997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1"/>
    </row>
    <row r="32" spans="1:167" ht="39.75" customHeight="1">
      <c r="A32" s="27" t="s">
        <v>62</v>
      </c>
      <c r="B32" s="28"/>
      <c r="C32" s="28"/>
      <c r="D32" s="28"/>
      <c r="E32" s="28"/>
      <c r="F32" s="29"/>
      <c r="G32" s="27" t="s">
        <v>46</v>
      </c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9"/>
      <c r="S32" s="18"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30" t="s">
        <v>61</v>
      </c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2"/>
      <c r="AU32" s="30">
        <v>0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15">
        <v>0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15">
        <v>0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7"/>
      <c r="CI32" s="15">
        <v>0</v>
      </c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7"/>
      <c r="CV32" s="15">
        <v>0</v>
      </c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7"/>
      <c r="DI32" s="18" t="s">
        <v>58</v>
      </c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20"/>
      <c r="DV32" s="21">
        <f>119.41525*1.18</f>
        <v>140.90999499999998</v>
      </c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3"/>
      <c r="EI32" s="24">
        <v>1</v>
      </c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6"/>
      <c r="EV32" s="39">
        <f>DV32*EI32</f>
        <v>140.90999499999998</v>
      </c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1"/>
    </row>
    <row r="33" ht="25.5" customHeight="1">
      <c r="A33" s="1" t="s">
        <v>65</v>
      </c>
    </row>
  </sheetData>
  <sheetProtection/>
  <mergeCells count="205">
    <mergeCell ref="EV28:FK28"/>
    <mergeCell ref="EV32:FK32"/>
    <mergeCell ref="A28:F28"/>
    <mergeCell ref="G28:Q28"/>
    <mergeCell ref="S28:AF28"/>
    <mergeCell ref="AG28:AT28"/>
    <mergeCell ref="AU28:BH28"/>
    <mergeCell ref="AU20:BH20"/>
    <mergeCell ref="BI20:BU20"/>
    <mergeCell ref="BV20:CH20"/>
    <mergeCell ref="CI20:CU20"/>
    <mergeCell ref="CV20:DH20"/>
    <mergeCell ref="DI20:DU20"/>
    <mergeCell ref="DI32:DU32"/>
    <mergeCell ref="DV32:EH32"/>
    <mergeCell ref="EI32:EU32"/>
    <mergeCell ref="AU32:BH32"/>
    <mergeCell ref="BI32:BU32"/>
    <mergeCell ref="BI28:BU28"/>
    <mergeCell ref="BV28:CH28"/>
    <mergeCell ref="CI28:CU28"/>
    <mergeCell ref="CV28:DH28"/>
    <mergeCell ref="BV32:CH32"/>
    <mergeCell ref="CI32:CU32"/>
    <mergeCell ref="CV32:DH32"/>
    <mergeCell ref="BV30:CH30"/>
    <mergeCell ref="DI28:DU28"/>
    <mergeCell ref="DV28:EH28"/>
    <mergeCell ref="EI28:EU28"/>
    <mergeCell ref="EV24:FK24"/>
    <mergeCell ref="BI24:BU24"/>
    <mergeCell ref="BV24:CH24"/>
    <mergeCell ref="CI24:CU24"/>
    <mergeCell ref="CV24:DH24"/>
    <mergeCell ref="EI25:EU25"/>
    <mergeCell ref="DV25:EH25"/>
    <mergeCell ref="EV25:FK25"/>
    <mergeCell ref="BI25:BU25"/>
    <mergeCell ref="BV25:CH25"/>
    <mergeCell ref="CI25:CU25"/>
    <mergeCell ref="CV25:DH25"/>
    <mergeCell ref="DI25:DU25"/>
    <mergeCell ref="BV29:CH29"/>
    <mergeCell ref="CI29:CU29"/>
    <mergeCell ref="CV29:DH29"/>
    <mergeCell ref="DI29:DU29"/>
    <mergeCell ref="CI26:CU26"/>
    <mergeCell ref="EV31:FK31"/>
    <mergeCell ref="EV23:FK23"/>
    <mergeCell ref="DI23:DU23"/>
    <mergeCell ref="DV23:EH23"/>
    <mergeCell ref="EI20:EU20"/>
    <mergeCell ref="DV24:EH24"/>
    <mergeCell ref="DV22:EH22"/>
    <mergeCell ref="EI22:EU22"/>
    <mergeCell ref="EI23:EU23"/>
    <mergeCell ref="CV23:DH23"/>
    <mergeCell ref="DI24:DU24"/>
    <mergeCell ref="DI22:DU22"/>
    <mergeCell ref="EV20:FK20"/>
    <mergeCell ref="EV21:FK21"/>
    <mergeCell ref="CV22:DH22"/>
    <mergeCell ref="EI24:EU24"/>
    <mergeCell ref="EV19:FK19"/>
    <mergeCell ref="DV19:EH19"/>
    <mergeCell ref="EI19:EU19"/>
    <mergeCell ref="CV21:DH21"/>
    <mergeCell ref="DI21:DU21"/>
    <mergeCell ref="DV20:EH20"/>
    <mergeCell ref="G23:R23"/>
    <mergeCell ref="S23:AF23"/>
    <mergeCell ref="AG23:AT23"/>
    <mergeCell ref="CI23:CU23"/>
    <mergeCell ref="CI22:CU22"/>
    <mergeCell ref="CI21:CU21"/>
    <mergeCell ref="DV21:EH21"/>
    <mergeCell ref="G22:R22"/>
    <mergeCell ref="S22:AF22"/>
    <mergeCell ref="AG22:AT22"/>
    <mergeCell ref="BI23:BU23"/>
    <mergeCell ref="BV23:CH23"/>
    <mergeCell ref="BV22:CH22"/>
    <mergeCell ref="AU22:BH22"/>
    <mergeCell ref="BI22:BU22"/>
    <mergeCell ref="EV22:FK22"/>
    <mergeCell ref="AU23:BH23"/>
    <mergeCell ref="BI19:BU19"/>
    <mergeCell ref="EV15:FK18"/>
    <mergeCell ref="M10:BU10"/>
    <mergeCell ref="S15:BH16"/>
    <mergeCell ref="BI15:DU15"/>
    <mergeCell ref="BI16:CH16"/>
    <mergeCell ref="G15:R18"/>
    <mergeCell ref="S17:AF18"/>
    <mergeCell ref="AG17:AT18"/>
    <mergeCell ref="A3:FK3"/>
    <mergeCell ref="A4:FK4"/>
    <mergeCell ref="S8:BU8"/>
    <mergeCell ref="DV15:EH18"/>
    <mergeCell ref="EI15:EU18"/>
    <mergeCell ref="A15:F18"/>
    <mergeCell ref="A22:F22"/>
    <mergeCell ref="AG20:AT20"/>
    <mergeCell ref="BV19:CH19"/>
    <mergeCell ref="CI19:CU19"/>
    <mergeCell ref="BV17:CH17"/>
    <mergeCell ref="AG19:AT19"/>
    <mergeCell ref="AU17:BH18"/>
    <mergeCell ref="CI16:DU16"/>
    <mergeCell ref="EI21:EU21"/>
    <mergeCell ref="BI17:BU17"/>
    <mergeCell ref="CI17:CU18"/>
    <mergeCell ref="DI17:DU18"/>
    <mergeCell ref="CV17:DH18"/>
    <mergeCell ref="BI18:BU18"/>
    <mergeCell ref="BV18:CH18"/>
    <mergeCell ref="CV19:DH19"/>
    <mergeCell ref="DI19:DU19"/>
    <mergeCell ref="BV21:CH21"/>
    <mergeCell ref="AU21:BH21"/>
    <mergeCell ref="BI21:BU21"/>
    <mergeCell ref="BI26:BU26"/>
    <mergeCell ref="BV26:CH26"/>
    <mergeCell ref="S19:AF19"/>
    <mergeCell ref="A20:F20"/>
    <mergeCell ref="G20:P20"/>
    <mergeCell ref="S20:AF20"/>
    <mergeCell ref="A19:F19"/>
    <mergeCell ref="S24:AF24"/>
    <mergeCell ref="AG24:AT24"/>
    <mergeCell ref="G19:R19"/>
    <mergeCell ref="AU25:BH25"/>
    <mergeCell ref="AU19:BH19"/>
    <mergeCell ref="A21:F21"/>
    <mergeCell ref="G21:R21"/>
    <mergeCell ref="S21:AF21"/>
    <mergeCell ref="AG21:AT21"/>
    <mergeCell ref="AG25:AT25"/>
    <mergeCell ref="G24:R24"/>
    <mergeCell ref="AU24:BH24"/>
    <mergeCell ref="A23:F23"/>
    <mergeCell ref="A24:F24"/>
    <mergeCell ref="A25:F25"/>
    <mergeCell ref="G25:R25"/>
    <mergeCell ref="S25:AF25"/>
    <mergeCell ref="EI30:EU30"/>
    <mergeCell ref="EV30:FK30"/>
    <mergeCell ref="A26:F26"/>
    <mergeCell ref="A27:F27"/>
    <mergeCell ref="G26:P26"/>
    <mergeCell ref="G27:P27"/>
    <mergeCell ref="S26:AF26"/>
    <mergeCell ref="AG26:AT26"/>
    <mergeCell ref="EV26:FK26"/>
    <mergeCell ref="EV27:FK27"/>
    <mergeCell ref="S27:AF27"/>
    <mergeCell ref="CV26:DH26"/>
    <mergeCell ref="CV27:DH27"/>
    <mergeCell ref="EI26:EU26"/>
    <mergeCell ref="DV26:EH26"/>
    <mergeCell ref="DV27:EH27"/>
    <mergeCell ref="EI27:EU27"/>
    <mergeCell ref="AG27:AT27"/>
    <mergeCell ref="AU27:BH27"/>
    <mergeCell ref="BI27:BU27"/>
    <mergeCell ref="BV27:CH27"/>
    <mergeCell ref="CI27:CU27"/>
    <mergeCell ref="DI26:DU26"/>
    <mergeCell ref="DI27:DU27"/>
    <mergeCell ref="A32:F32"/>
    <mergeCell ref="G32:Q32"/>
    <mergeCell ref="S32:AF32"/>
    <mergeCell ref="AG32:AT32"/>
    <mergeCell ref="AU26:BH26"/>
    <mergeCell ref="DV29:EH29"/>
    <mergeCell ref="EI29:EU29"/>
    <mergeCell ref="EV29:FK29"/>
    <mergeCell ref="A30:F30"/>
    <mergeCell ref="G30:Q30"/>
    <mergeCell ref="S30:AF30"/>
    <mergeCell ref="AG30:AT30"/>
    <mergeCell ref="AU30:BH30"/>
    <mergeCell ref="BI30:BU30"/>
    <mergeCell ref="A29:F29"/>
    <mergeCell ref="G29:Q29"/>
    <mergeCell ref="S29:AF29"/>
    <mergeCell ref="AG29:AT29"/>
    <mergeCell ref="AU29:BH29"/>
    <mergeCell ref="BI29:BU29"/>
    <mergeCell ref="CI30:CU30"/>
    <mergeCell ref="CV30:DH30"/>
    <mergeCell ref="DI30:DU30"/>
    <mergeCell ref="DV30:EH30"/>
    <mergeCell ref="BV31:CH31"/>
    <mergeCell ref="CI31:CU31"/>
    <mergeCell ref="DI31:DU31"/>
    <mergeCell ref="DV31:EH31"/>
    <mergeCell ref="EI31:EU31"/>
    <mergeCell ref="CV31:DH31"/>
    <mergeCell ref="A31:F31"/>
    <mergeCell ref="G31:Q31"/>
    <mergeCell ref="S31:AF31"/>
    <mergeCell ref="AG31:AT31"/>
    <mergeCell ref="AU31:BH31"/>
    <mergeCell ref="BI31:BU31"/>
  </mergeCells>
  <printOptions/>
  <pageMargins left="0.15748031496062992" right="0" top="0.7874015748031497" bottom="0.31496062992125984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TSvetlova</cp:lastModifiedBy>
  <cp:lastPrinted>2011-11-07T14:00:53Z</cp:lastPrinted>
  <dcterms:created xsi:type="dcterms:W3CDTF">2011-06-16T09:57:52Z</dcterms:created>
  <dcterms:modified xsi:type="dcterms:W3CDTF">2011-11-08T15:29:10Z</dcterms:modified>
  <cp:category/>
  <cp:version/>
  <cp:contentType/>
  <cp:contentStatus/>
</cp:coreProperties>
</file>