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i.kulbizkiy\Desktop\отчеты\ФАС 292\2022\"/>
    </mc:Choice>
  </mc:AlternateContent>
  <bookViews>
    <workbookView xWindow="-330" yWindow="-270" windowWidth="18840" windowHeight="12735"/>
  </bookViews>
  <sheets>
    <sheet name="стр.1" sheetId="1" r:id="rId1"/>
    <sheet name="Лист1" sheetId="2" r:id="rId2"/>
  </sheets>
  <definedNames>
    <definedName name="_xlnm.Print_Titles" localSheetId="0">стр.1!$15:$19</definedName>
  </definedNames>
  <calcPr calcId="152511"/>
</workbook>
</file>

<file path=xl/calcChain.xml><?xml version="1.0" encoding="utf-8"?>
<calcChain xmlns="http://schemas.openxmlformats.org/spreadsheetml/2006/main">
  <c r="DV28" i="1" l="1"/>
  <c r="DV27" i="1"/>
  <c r="DV26" i="1"/>
  <c r="DV25" i="1"/>
  <c r="DV24" i="1"/>
  <c r="DV23" i="1" l="1"/>
  <c r="EV23" i="1" s="1"/>
  <c r="DV22" i="1"/>
  <c r="EV22" i="1" s="1"/>
  <c r="DV21" i="1"/>
  <c r="DV20" i="1"/>
  <c r="EV20" i="1" s="1"/>
  <c r="EV21" i="1"/>
</calcChain>
</file>

<file path=xl/sharedStrings.xml><?xml version="1.0" encoding="utf-8"?>
<sst xmlns="http://schemas.openxmlformats.org/spreadsheetml/2006/main" count="65" uniqueCount="51">
  <si>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</si>
  <si>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</si>
  <si>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</si>
  <si>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</si>
  <si>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</si>
  <si>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</si>
  <si>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</si>
  <si>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</si>
  <si>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</si>
  <si>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</si>
  <si>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</si>
  <si>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</si>
  <si>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</si>
  <si>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</si>
  <si>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</si>
  <si>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</si>
  <si>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</si>
  <si>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</si>
  <si>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</si>
  <si>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</si>
  <si>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</si>
  <si>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</si>
  <si>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</si>
  <si>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</si>
  <si>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</si>
  <si>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</si>
  <si>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</si>
  <si>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</si>
  <si>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</si>
  <si>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</si>
  <si>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</si>
  <si>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</si>
  <si>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</si>
  <si>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</si>
  <si>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v</t>
  </si>
  <si>
    <t>6</t>
  </si>
  <si>
    <t>1</t>
  </si>
  <si>
    <t>2</t>
  </si>
  <si>
    <t>Акционерное общество «Совэкс»,</t>
  </si>
  <si>
    <t>Акционерное общество "Совэкс"</t>
  </si>
  <si>
    <t>11 596,866</t>
  </si>
  <si>
    <t>424 296 572,37</t>
  </si>
  <si>
    <t>7</t>
  </si>
  <si>
    <t>8</t>
  </si>
  <si>
    <t>Распределительный пункт, аппаратная ПН; Электрощитовая ЦЗС0</t>
  </si>
  <si>
    <t>Пункт налива РС №1</t>
  </si>
  <si>
    <t>Пункт налива РС №2</t>
  </si>
  <si>
    <t>Пункт налива РС №3</t>
  </si>
  <si>
    <t>зимний сезон 2021-2022</t>
  </si>
  <si>
    <t xml:space="preserve">196210, г. Санкт-Петербург, ул. Пилотов, д. 35, генеральный директор Бахмет Андрей Анантольевич, тел. (812) 677-41-81, 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</si>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</sst>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9"/>
  <sheetViews>
    <sheetView tabSelected="1" zoomScaleNormal="100" zoomScaleSheetLayoutView="115" workbookViewId="0">
      <selection activeCell="A12" sqref="A12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1" width="0.85546875" style="1"/>
    <col min="12" max="12" width="1.7109375" style="1" customWidth="1"/>
    <col min="13" max="13" width="0.42578125" style="1" customWidth="1"/>
    <col min="14" max="15" width="0.85546875" style="1"/>
    <col min="16" max="16" width="0.7109375" style="1" customWidth="1"/>
    <col min="17" max="17" width="0.140625" style="1" customWidth="1"/>
    <col min="18" max="18" width="0.85546875" style="1" customWidth="1"/>
    <col min="19" max="32" width="2.140625" style="1" customWidth="1"/>
    <col min="33" max="41" width="4.5703125" style="1" customWidth="1"/>
    <col min="42" max="42" width="0.140625" style="1" customWidth="1"/>
    <col min="43" max="43" width="0.85546875" style="1" customWidth="1"/>
    <col min="44" max="44" width="0.7109375" style="1" customWidth="1"/>
    <col min="45" max="45" width="0.85546875" style="1" customWidth="1"/>
    <col min="46" max="46" width="2.710937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48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</row>
    <row r="4" spans="1:167" s="5" customFormat="1" ht="16.5" x14ac:dyDescent="0.25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39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49" t="s">
        <v>26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62" t="s">
        <v>48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38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49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27</v>
      </c>
    </row>
    <row r="14" spans="1:167" s="6" customFormat="1" ht="15.75" x14ac:dyDescent="0.25"/>
    <row r="15" spans="1:167" s="2" customFormat="1" ht="14.25" customHeight="1" x14ac:dyDescent="0.2">
      <c r="A15" s="39" t="s">
        <v>0</v>
      </c>
      <c r="B15" s="40"/>
      <c r="C15" s="40"/>
      <c r="D15" s="40"/>
      <c r="E15" s="40"/>
      <c r="F15" s="41"/>
      <c r="G15" s="39" t="s">
        <v>1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39" t="s">
        <v>18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59" t="s">
        <v>6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1"/>
      <c r="DV15" s="50" t="s">
        <v>32</v>
      </c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2"/>
      <c r="EI15" s="39" t="s">
        <v>25</v>
      </c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1"/>
      <c r="EV15" s="39" t="s">
        <v>24</v>
      </c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2" customFormat="1" ht="27.75" customHeight="1" x14ac:dyDescent="0.2">
      <c r="A16" s="45"/>
      <c r="B16" s="46"/>
      <c r="C16" s="46"/>
      <c r="D16" s="46"/>
      <c r="E16" s="46"/>
      <c r="F16" s="47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4"/>
      <c r="BI16" s="63" t="s">
        <v>16</v>
      </c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5"/>
      <c r="CI16" s="63" t="s">
        <v>17</v>
      </c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5"/>
      <c r="DV16" s="53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5"/>
      <c r="EI16" s="45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7"/>
      <c r="EV16" s="45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7"/>
    </row>
    <row r="17" spans="1:167" s="2" customFormat="1" ht="14.25" customHeight="1" x14ac:dyDescent="0.2">
      <c r="A17" s="45"/>
      <c r="B17" s="46"/>
      <c r="C17" s="46"/>
      <c r="D17" s="46"/>
      <c r="E17" s="46"/>
      <c r="F17" s="47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39" t="s">
        <v>15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  <c r="AG17" s="39" t="s">
        <v>23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39" t="s">
        <v>19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1"/>
      <c r="BI17" s="59" t="s">
        <v>3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1"/>
      <c r="BV17" s="59" t="s">
        <v>4</v>
      </c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1"/>
      <c r="CI17" s="39" t="s">
        <v>20</v>
      </c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1"/>
      <c r="CV17" s="39" t="s">
        <v>21</v>
      </c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  <c r="DI17" s="39" t="s">
        <v>5</v>
      </c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1"/>
      <c r="DV17" s="53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5"/>
      <c r="EI17" s="45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7"/>
      <c r="EV17" s="45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7"/>
    </row>
    <row r="18" spans="1:167" s="2" customFormat="1" ht="54" customHeight="1" x14ac:dyDescent="0.2">
      <c r="A18" s="42"/>
      <c r="B18" s="43"/>
      <c r="C18" s="43"/>
      <c r="D18" s="43"/>
      <c r="E18" s="43"/>
      <c r="F18" s="44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4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  <c r="AG18" s="42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4"/>
      <c r="AU18" s="42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4"/>
      <c r="BI18" s="42" t="s">
        <v>2</v>
      </c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4"/>
      <c r="BV18" s="42" t="s">
        <v>2</v>
      </c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4"/>
      <c r="CI18" s="42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4"/>
      <c r="CV18" s="42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4"/>
      <c r="DI18" s="42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4"/>
      <c r="DV18" s="56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8"/>
      <c r="EI18" s="42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4"/>
      <c r="EV18" s="42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4"/>
    </row>
    <row r="19" spans="1:167" s="2" customFormat="1" ht="12.75" x14ac:dyDescent="0.2">
      <c r="A19" s="36">
        <v>1</v>
      </c>
      <c r="B19" s="37"/>
      <c r="C19" s="37"/>
      <c r="D19" s="37"/>
      <c r="E19" s="37"/>
      <c r="F19" s="38"/>
      <c r="G19" s="36">
        <v>2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6">
        <v>3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  <c r="AG19" s="36">
        <v>4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8"/>
      <c r="AU19" s="36">
        <v>5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36">
        <v>6</v>
      </c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8"/>
      <c r="BV19" s="36">
        <v>7</v>
      </c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8"/>
      <c r="CI19" s="36">
        <v>8</v>
      </c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8"/>
      <c r="CV19" s="36">
        <v>9</v>
      </c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8"/>
      <c r="DI19" s="36">
        <v>10</v>
      </c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8"/>
      <c r="DV19" s="36">
        <v>11</v>
      </c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8"/>
      <c r="EI19" s="36">
        <v>12</v>
      </c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8"/>
      <c r="EV19" s="36">
        <v>13</v>
      </c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8"/>
    </row>
    <row r="20" spans="1:167" s="9" customFormat="1" ht="35.25" customHeight="1" x14ac:dyDescent="0.2">
      <c r="A20" s="14" t="s">
        <v>36</v>
      </c>
      <c r="B20" s="15"/>
      <c r="C20" s="15"/>
      <c r="D20" s="15"/>
      <c r="E20" s="15"/>
      <c r="F20" s="16"/>
      <c r="G20" s="17">
        <v>44560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20" t="s">
        <v>44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3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5"/>
      <c r="AU20" s="23">
        <v>0</v>
      </c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5"/>
      <c r="BI20" s="23">
        <v>0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5"/>
      <c r="BV20" s="23">
        <v>0</v>
      </c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5"/>
      <c r="CI20" s="23">
        <v>0</v>
      </c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5"/>
      <c r="CV20" s="23">
        <v>0</v>
      </c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5"/>
      <c r="DI20" s="23" t="s">
        <v>34</v>
      </c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5"/>
      <c r="DV20" s="12">
        <f>8874.714*1.2</f>
        <v>10649.656799999999</v>
      </c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26"/>
      <c r="EI20" s="12">
        <v>1</v>
      </c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26"/>
      <c r="EV20" s="12">
        <f>DV20*EI20</f>
        <v>10649.656799999999</v>
      </c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26"/>
      <c r="FI20" s="12"/>
      <c r="FJ20" s="13"/>
      <c r="FK20" s="13"/>
    </row>
    <row r="21" spans="1:167" s="9" customFormat="1" ht="12.75" x14ac:dyDescent="0.2">
      <c r="A21" s="14" t="s">
        <v>37</v>
      </c>
      <c r="B21" s="15"/>
      <c r="C21" s="15"/>
      <c r="D21" s="15"/>
      <c r="E21" s="15"/>
      <c r="F21" s="16"/>
      <c r="G21" s="17">
        <v>44560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20" t="s">
        <v>45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3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5"/>
      <c r="AU21" s="23">
        <v>0</v>
      </c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5"/>
      <c r="BI21" s="23">
        <v>0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5"/>
      <c r="BV21" s="23">
        <v>0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5"/>
      <c r="CI21" s="23">
        <v>0</v>
      </c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5"/>
      <c r="CV21" s="23">
        <v>0</v>
      </c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5"/>
      <c r="DI21" s="23" t="s">
        <v>34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5"/>
      <c r="DV21" s="12">
        <f>1233.61958*1.2</f>
        <v>1480.343496</v>
      </c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26"/>
      <c r="EI21" s="12">
        <v>1</v>
      </c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26"/>
      <c r="EV21" s="12">
        <f>DV21*EI21</f>
        <v>1480.343496</v>
      </c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26"/>
      <c r="FI21" s="12"/>
      <c r="FJ21" s="13"/>
      <c r="FK21" s="13"/>
    </row>
    <row r="22" spans="1:167" s="9" customFormat="1" ht="12.75" x14ac:dyDescent="0.2">
      <c r="A22" s="14" t="s">
        <v>28</v>
      </c>
      <c r="B22" s="15"/>
      <c r="C22" s="15"/>
      <c r="D22" s="15"/>
      <c r="E22" s="15"/>
      <c r="F22" s="16"/>
      <c r="G22" s="17">
        <v>44560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20" t="s">
        <v>46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23">
        <v>0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5"/>
      <c r="AU22" s="23">
        <v>0</v>
      </c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5"/>
      <c r="BI22" s="23">
        <v>0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5"/>
      <c r="BV22" s="23">
        <v>0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5"/>
      <c r="CI22" s="23">
        <v>0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5"/>
      <c r="CV22" s="23">
        <v>0</v>
      </c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5"/>
      <c r="DI22" s="23" t="s">
        <v>34</v>
      </c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5"/>
      <c r="DV22" s="12">
        <f>1089.8092*1.2</f>
        <v>1307.7710399999999</v>
      </c>
      <c r="DW22" s="13"/>
      <c r="DX22" s="13"/>
      <c r="DY22" s="13"/>
      <c r="DZ22" s="13"/>
      <c r="EA22" s="13"/>
      <c r="EB22" s="10"/>
      <c r="EC22" s="10"/>
      <c r="ED22" s="10"/>
      <c r="EE22" s="10"/>
      <c r="EF22" s="10"/>
      <c r="EG22" s="10"/>
      <c r="EH22" s="11"/>
      <c r="EI22" s="12">
        <v>1</v>
      </c>
      <c r="EJ22" s="13"/>
      <c r="EK22" s="13"/>
      <c r="EL22" s="13"/>
      <c r="EM22" s="13"/>
      <c r="EN22" s="13"/>
      <c r="EO22" s="13"/>
      <c r="EP22" s="13"/>
      <c r="EQ22" s="13"/>
      <c r="ER22" s="13"/>
      <c r="ES22" s="10"/>
      <c r="ET22" s="10"/>
      <c r="EU22" s="11"/>
      <c r="EV22" s="12">
        <f>DV22*EI22</f>
        <v>1307.7710399999999</v>
      </c>
      <c r="EW22" s="13"/>
      <c r="EX22" s="13"/>
      <c r="EY22" s="13"/>
      <c r="EZ22" s="13"/>
      <c r="FA22" s="13"/>
      <c r="FB22" s="13"/>
      <c r="FC22" s="13"/>
      <c r="FD22" s="10"/>
      <c r="FE22" s="10"/>
      <c r="FF22" s="10"/>
      <c r="FG22" s="10"/>
      <c r="FH22" s="10"/>
      <c r="FI22" s="10"/>
      <c r="FJ22" s="10"/>
      <c r="FK22" s="10"/>
    </row>
    <row r="23" spans="1:167" s="9" customFormat="1" ht="12.75" x14ac:dyDescent="0.2">
      <c r="A23" s="14" t="s">
        <v>29</v>
      </c>
      <c r="B23" s="15"/>
      <c r="C23" s="15"/>
      <c r="D23" s="15"/>
      <c r="E23" s="15"/>
      <c r="F23" s="16"/>
      <c r="G23" s="17">
        <v>44560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20" t="s">
        <v>47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  <c r="AG23" s="23">
        <v>0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3">
        <v>0</v>
      </c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5"/>
      <c r="BI23" s="23">
        <v>0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5"/>
      <c r="BV23" s="23">
        <v>0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5"/>
      <c r="CI23" s="23">
        <v>0</v>
      </c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5"/>
      <c r="CV23" s="23">
        <v>0</v>
      </c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5"/>
      <c r="DI23" s="23" t="s">
        <v>34</v>
      </c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5"/>
      <c r="DV23" s="12">
        <f>1453.89686*1.2</f>
        <v>1744.676232</v>
      </c>
      <c r="DW23" s="13"/>
      <c r="DX23" s="13"/>
      <c r="DY23" s="13"/>
      <c r="DZ23" s="13"/>
      <c r="EA23" s="13"/>
      <c r="EB23" s="10"/>
      <c r="EC23" s="10"/>
      <c r="ED23" s="10"/>
      <c r="EE23" s="10"/>
      <c r="EF23" s="10"/>
      <c r="EG23" s="10"/>
      <c r="EH23" s="11"/>
      <c r="EI23" s="12">
        <v>1</v>
      </c>
      <c r="EJ23" s="13"/>
      <c r="EK23" s="13"/>
      <c r="EL23" s="13"/>
      <c r="EM23" s="13"/>
      <c r="EN23" s="13"/>
      <c r="EO23" s="13"/>
      <c r="EP23" s="13"/>
      <c r="EQ23" s="13"/>
      <c r="ER23" s="13"/>
      <c r="ES23" s="10"/>
      <c r="ET23" s="10"/>
      <c r="EU23" s="11"/>
      <c r="EV23" s="12">
        <f>DV23*EI23</f>
        <v>1744.676232</v>
      </c>
      <c r="EW23" s="13"/>
      <c r="EX23" s="13"/>
      <c r="EY23" s="13"/>
      <c r="EZ23" s="13"/>
      <c r="FA23" s="13"/>
      <c r="FB23" s="13"/>
      <c r="FC23" s="13"/>
      <c r="FD23" s="10"/>
      <c r="FE23" s="10"/>
      <c r="FF23" s="10"/>
      <c r="FG23" s="10"/>
      <c r="FH23" s="10"/>
      <c r="FI23" s="10"/>
      <c r="FJ23" s="10"/>
      <c r="FK23" s="10"/>
    </row>
    <row r="24" spans="1:167" s="9" customFormat="1" ht="12.75" customHeight="1" x14ac:dyDescent="0.2">
      <c r="A24" s="27" t="s">
        <v>30</v>
      </c>
      <c r="B24" s="28"/>
      <c r="C24" s="28"/>
      <c r="D24" s="28"/>
      <c r="E24" s="28"/>
      <c r="F24" s="29"/>
      <c r="G24" s="30">
        <v>44501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>
        <v>0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5"/>
      <c r="AG24" s="33">
        <v>0</v>
      </c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33" t="s">
        <v>31</v>
      </c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33">
        <v>0</v>
      </c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5"/>
      <c r="BV24" s="33">
        <v>0</v>
      </c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5"/>
      <c r="CI24" s="33">
        <v>0</v>
      </c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5"/>
      <c r="CV24" s="33">
        <v>0</v>
      </c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 t="s">
        <v>34</v>
      </c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5"/>
      <c r="DV24" s="66">
        <f>EV24/EI24</f>
        <v>59.333413821967724</v>
      </c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8"/>
      <c r="EI24" s="66">
        <v>32089.541000000001</v>
      </c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8"/>
      <c r="EV24" s="66">
        <v>1903982.0155100001</v>
      </c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8"/>
    </row>
    <row r="25" spans="1:167" s="9" customFormat="1" ht="12.75" customHeight="1" x14ac:dyDescent="0.2">
      <c r="A25" s="27" t="s">
        <v>35</v>
      </c>
      <c r="B25" s="28"/>
      <c r="C25" s="28"/>
      <c r="D25" s="28"/>
      <c r="E25" s="28"/>
      <c r="F25" s="29"/>
      <c r="G25" s="30">
        <v>44531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3">
        <v>0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  <c r="AG25" s="33">
        <v>0</v>
      </c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33" t="s">
        <v>31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33">
        <v>0</v>
      </c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5"/>
      <c r="BV25" s="33">
        <v>0</v>
      </c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5"/>
      <c r="CI25" s="33">
        <v>0</v>
      </c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5"/>
      <c r="CV25" s="33">
        <v>0</v>
      </c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5"/>
      <c r="DI25" s="33" t="s">
        <v>34</v>
      </c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5"/>
      <c r="DV25" s="66">
        <f t="shared" ref="DV25:DV28" si="0">EV25/EI25</f>
        <v>60.907132042849604</v>
      </c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8"/>
      <c r="EI25" s="66">
        <v>21885.85</v>
      </c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8"/>
      <c r="EV25" s="66">
        <v>1333004.3558199999</v>
      </c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8"/>
    </row>
    <row r="26" spans="1:167" s="9" customFormat="1" ht="12.75" customHeight="1" x14ac:dyDescent="0.2">
      <c r="A26" s="27" t="s">
        <v>42</v>
      </c>
      <c r="B26" s="28"/>
      <c r="C26" s="28"/>
      <c r="D26" s="28"/>
      <c r="E26" s="28"/>
      <c r="F26" s="29"/>
      <c r="G26" s="30">
        <v>44562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3">
        <v>0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5"/>
      <c r="AG26" s="33">
        <v>0</v>
      </c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33" t="s">
        <v>31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33">
        <v>0</v>
      </c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5"/>
      <c r="BV26" s="33">
        <v>0</v>
      </c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5"/>
      <c r="CI26" s="33">
        <v>0</v>
      </c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5"/>
      <c r="CV26" s="33">
        <v>0</v>
      </c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5"/>
      <c r="DI26" s="33" t="s">
        <v>34</v>
      </c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5"/>
      <c r="DV26" s="66">
        <f t="shared" si="0"/>
        <v>58.49177494297443</v>
      </c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8"/>
      <c r="EI26" s="66">
        <v>24171.616000000002</v>
      </c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8"/>
      <c r="EV26" s="66">
        <v>1413840.7230799999</v>
      </c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8"/>
    </row>
    <row r="27" spans="1:167" s="9" customFormat="1" ht="12.75" customHeight="1" x14ac:dyDescent="0.2">
      <c r="A27" s="27" t="s">
        <v>43</v>
      </c>
      <c r="B27" s="28"/>
      <c r="C27" s="28"/>
      <c r="D27" s="28"/>
      <c r="E27" s="28"/>
      <c r="F27" s="29"/>
      <c r="G27" s="30">
        <v>44593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3">
        <v>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3">
        <v>0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5"/>
      <c r="AU27" s="33" t="s">
        <v>31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5"/>
      <c r="BI27" s="33">
        <v>0</v>
      </c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5"/>
      <c r="BV27" s="33">
        <v>0</v>
      </c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5"/>
      <c r="CI27" s="33">
        <v>0</v>
      </c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5"/>
      <c r="CV27" s="33">
        <v>0</v>
      </c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5"/>
      <c r="DI27" s="33" t="s">
        <v>34</v>
      </c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5"/>
      <c r="DV27" s="66">
        <f t="shared" si="0"/>
        <v>62.792380481798077</v>
      </c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8"/>
      <c r="EI27" s="66">
        <v>28124.188999999998</v>
      </c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8"/>
      <c r="EV27" s="66">
        <v>1765984.7764300001</v>
      </c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8"/>
    </row>
    <row r="28" spans="1:167" s="9" customFormat="1" ht="12.75" customHeight="1" x14ac:dyDescent="0.2">
      <c r="A28" s="27" t="s">
        <v>50</v>
      </c>
      <c r="B28" s="28"/>
      <c r="C28" s="28"/>
      <c r="D28" s="28"/>
      <c r="E28" s="28"/>
      <c r="F28" s="29"/>
      <c r="G28" s="30">
        <v>44621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3">
        <v>0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/>
      <c r="AG28" s="33">
        <v>0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5"/>
      <c r="AU28" s="33" t="s">
        <v>31</v>
      </c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33">
        <v>0</v>
      </c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5"/>
      <c r="BV28" s="33">
        <v>0</v>
      </c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5"/>
      <c r="CI28" s="33">
        <v>0</v>
      </c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5"/>
      <c r="CV28" s="33">
        <v>0</v>
      </c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5"/>
      <c r="DI28" s="33" t="s">
        <v>34</v>
      </c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5"/>
      <c r="DV28" s="66">
        <f t="shared" si="0"/>
        <v>66.016183813615498</v>
      </c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8"/>
      <c r="EI28" s="66">
        <v>16531.289000000001</v>
      </c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8"/>
      <c r="EV28" s="66">
        <v>1091332.6133000001</v>
      </c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8"/>
    </row>
    <row r="29" spans="1:167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 t="s">
        <v>33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</row>
  </sheetData>
  <mergeCells count="155">
    <mergeCell ref="AU27:BH27"/>
    <mergeCell ref="BI27:BU27"/>
    <mergeCell ref="BV27:CH27"/>
    <mergeCell ref="BI28:BU28"/>
    <mergeCell ref="BV28:CH28"/>
    <mergeCell ref="A28:F28"/>
    <mergeCell ref="G28:R28"/>
    <mergeCell ref="S28:AF28"/>
    <mergeCell ref="EV20:FH20"/>
    <mergeCell ref="EV24:FK24"/>
    <mergeCell ref="DV21:EH21"/>
    <mergeCell ref="DI26:DU26"/>
    <mergeCell ref="EI21:EU21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CV21:DH21"/>
    <mergeCell ref="DI21:DU21"/>
    <mergeCell ref="CI27:CU27"/>
    <mergeCell ref="CI28:CU28"/>
    <mergeCell ref="CV28:DH28"/>
    <mergeCell ref="DI28:DU28"/>
    <mergeCell ref="DV28:EH28"/>
    <mergeCell ref="EI28:EU28"/>
    <mergeCell ref="EV28:FK28"/>
    <mergeCell ref="S17:AF18"/>
    <mergeCell ref="BV17:CH17"/>
    <mergeCell ref="EV19:FK19"/>
    <mergeCell ref="EI27:EU27"/>
    <mergeCell ref="CV27:DH27"/>
    <mergeCell ref="EV26:FK26"/>
    <mergeCell ref="CI26:CU26"/>
    <mergeCell ref="DV26:EH26"/>
    <mergeCell ref="DV27:EH27"/>
    <mergeCell ref="EV27:FK27"/>
    <mergeCell ref="DI27:DU27"/>
    <mergeCell ref="DV19:EH19"/>
    <mergeCell ref="EI19:EU19"/>
    <mergeCell ref="DI19:DU19"/>
    <mergeCell ref="DV25:EH25"/>
    <mergeCell ref="EI25:EU25"/>
    <mergeCell ref="EI26:EU26"/>
    <mergeCell ref="EI24:EU24"/>
    <mergeCell ref="DI20:DU20"/>
    <mergeCell ref="DV20:EH20"/>
    <mergeCell ref="EI20:EU20"/>
    <mergeCell ref="DI25:DU25"/>
    <mergeCell ref="EV25:FK25"/>
    <mergeCell ref="DV24:EH24"/>
    <mergeCell ref="CV19:DH19"/>
    <mergeCell ref="BI26:BU26"/>
    <mergeCell ref="CV26:DH26"/>
    <mergeCell ref="CV25:DH25"/>
    <mergeCell ref="CV24:DH24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M10:BU10"/>
    <mergeCell ref="S15:BH16"/>
    <mergeCell ref="BI15:DU15"/>
    <mergeCell ref="BI16:CH16"/>
    <mergeCell ref="G15:R18"/>
    <mergeCell ref="CI16:DU16"/>
    <mergeCell ref="A19:F19"/>
    <mergeCell ref="CI17:CU18"/>
    <mergeCell ref="AU19:BH19"/>
    <mergeCell ref="G19:R19"/>
    <mergeCell ref="S19:AF19"/>
    <mergeCell ref="A25:F25"/>
    <mergeCell ref="G25:R25"/>
    <mergeCell ref="S25:AF25"/>
    <mergeCell ref="AG25:AT25"/>
    <mergeCell ref="CI25:CU25"/>
    <mergeCell ref="A15:F18"/>
    <mergeCell ref="BI19:BU19"/>
    <mergeCell ref="BV19:CH19"/>
    <mergeCell ref="CI19:CU19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AG19:AT19"/>
    <mergeCell ref="BV25:CH25"/>
    <mergeCell ref="DI24:DU24"/>
    <mergeCell ref="S26:AF26"/>
    <mergeCell ref="AG26:AT26"/>
    <mergeCell ref="AU25:BH25"/>
    <mergeCell ref="BI25:BU25"/>
    <mergeCell ref="BV26:CH26"/>
    <mergeCell ref="AU26:BH26"/>
    <mergeCell ref="AG28:AT28"/>
    <mergeCell ref="AU28:BH28"/>
    <mergeCell ref="A26:F26"/>
    <mergeCell ref="A27:F27"/>
    <mergeCell ref="G27:R27"/>
    <mergeCell ref="S27:AF27"/>
    <mergeCell ref="AG27:AT27"/>
    <mergeCell ref="G26:R26"/>
    <mergeCell ref="FI20:FK20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EV21:FH21"/>
    <mergeCell ref="FI21:FK21"/>
    <mergeCell ref="S22:AF22"/>
    <mergeCell ref="G22:R22"/>
    <mergeCell ref="A22:F22"/>
    <mergeCell ref="AG22:AT22"/>
    <mergeCell ref="AU22:BH22"/>
    <mergeCell ref="BI22:BU22"/>
    <mergeCell ref="BV22:CH22"/>
    <mergeCell ref="CI22:CU22"/>
    <mergeCell ref="CV22:DH22"/>
    <mergeCell ref="DI22:DU22"/>
    <mergeCell ref="EV23:FC23"/>
    <mergeCell ref="EI22:ER22"/>
    <mergeCell ref="EV22:FC22"/>
    <mergeCell ref="A23:F23"/>
    <mergeCell ref="G23:R23"/>
    <mergeCell ref="S23:AF23"/>
    <mergeCell ref="AG23:AT23"/>
    <mergeCell ref="AU23:BH23"/>
    <mergeCell ref="BI23:BU23"/>
    <mergeCell ref="BV23:CH23"/>
    <mergeCell ref="CI23:CU23"/>
    <mergeCell ref="CV23:DH23"/>
    <mergeCell ref="DI23:DU23"/>
    <mergeCell ref="DV23:EA23"/>
    <mergeCell ref="EI23:ER23"/>
    <mergeCell ref="DV22:EA22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E13"/>
  <sheetViews>
    <sheetView workbookViewId="0">
      <selection activeCell="E13" sqref="E13"/>
    </sheetView>
  </sheetViews>
  <sheetFormatPr defaultRowHeight="12.75" x14ac:dyDescent="0.2"/>
  <cols>
    <col min="4" max="4" width="14.140625" customWidth="1"/>
  </cols>
  <sheetData>
    <row r="13" spans="4:5" x14ac:dyDescent="0.2">
      <c r="D13" t="s">
        <v>40</v>
      </c>
      <c r="E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Кульбицкий Сергей Дмитриевич</cp:lastModifiedBy>
  <cp:lastPrinted>2021-11-09T13:30:57Z</cp:lastPrinted>
  <dcterms:created xsi:type="dcterms:W3CDTF">2011-06-16T09:57:52Z</dcterms:created>
  <dcterms:modified xsi:type="dcterms:W3CDTF">2022-03-28T11:01:27Z</dcterms:modified>
</cp:coreProperties>
</file>